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<sst xmlns="http://schemas.openxmlformats.org/spreadsheetml/2006/main" count="42" uniqueCount="22">
  <si>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Km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</si>
  <si>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</si>
  <si>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</si>
  <si>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</si>
  <si>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</si>
  <si>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</si>
  <si>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</si>
  <si>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</si>
  <si>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</si>
  <si>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</si>
  <si>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</si>
  <si>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</si>
  <si>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Zużycie na</t>
  </si>
  <si>
    <t>objętości</t>
  </si>
  <si>
    <t>algebraiczna</t>
  </si>
  <si>
    <t>(+)</t>
  </si>
  <si>
    <t>(-)</t>
  </si>
  <si>
    <t>m2</t>
  </si>
  <si>
    <t>mb</t>
  </si>
  <si>
    <t>m3</t>
  </si>
  <si>
    <t xml:space="preserve">Zał. Nr </t>
  </si>
  <si>
    <t>0+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</si>
</sst>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33" borderId="0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33" borderId="0" xfId="0" applyNumberFormat="1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/>
    </xf>
    <xf numFmtId="166" fontId="9" fillId="0" borderId="14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4" fillId="34" borderId="20" xfId="0" applyNumberFormat="1" applyFont="1" applyFill="1" applyBorder="1" applyAlignment="1">
      <alignment horizontal="center"/>
    </xf>
    <xf numFmtId="166" fontId="4" fillId="34" borderId="2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87</xdr:row>
      <xdr:rowOff>0</xdr:rowOff>
    </xdr:from>
    <xdr:to>
      <xdr:col>9</xdr:col>
      <xdr:colOff>0</xdr:colOff>
      <xdr:row>87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43350" y="14258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0</xdr:rowOff>
    </xdr:from>
    <xdr:to>
      <xdr:col>8</xdr:col>
      <xdr:colOff>0</xdr:colOff>
      <xdr:row>87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343275" y="1425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62450" y="14258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3"/>
  <sheetViews>
    <sheetView tabSelected="1" view="pageLayout" workbookViewId="0" topLeftCell="A1">
      <selection activeCell="G37" sqref="G37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6.2812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N2" t="s">
        <v>20</v>
      </c>
    </row>
    <row r="3" ht="12.75">
      <c r="P3" s="1"/>
    </row>
    <row r="4" spans="1:14" ht="2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4.25" customHeight="1">
      <c r="A5" s="54"/>
      <c r="B5" s="54"/>
      <c r="C5" s="54"/>
      <c r="D5" s="54"/>
      <c r="E5" s="57"/>
      <c r="F5" s="57"/>
      <c r="G5" s="57"/>
      <c r="H5" s="57"/>
      <c r="I5" s="57"/>
      <c r="J5" s="57"/>
      <c r="K5" s="57"/>
      <c r="L5" s="54"/>
      <c r="M5" s="54"/>
      <c r="N5" s="54"/>
    </row>
    <row r="6" spans="1:14" ht="12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7" t="s">
        <v>0</v>
      </c>
      <c r="B7" s="69" t="s">
        <v>5</v>
      </c>
      <c r="C7" s="69" t="s">
        <v>6</v>
      </c>
      <c r="D7" s="69"/>
      <c r="E7" s="69" t="s">
        <v>7</v>
      </c>
      <c r="F7" s="69"/>
      <c r="G7" s="73" t="s">
        <v>8</v>
      </c>
      <c r="H7" s="69" t="s">
        <v>9</v>
      </c>
      <c r="I7" s="76"/>
      <c r="J7" s="59" t="s">
        <v>12</v>
      </c>
      <c r="K7" s="78" t="s">
        <v>10</v>
      </c>
      <c r="L7" s="79"/>
      <c r="M7" s="78" t="s">
        <v>11</v>
      </c>
      <c r="N7" s="80"/>
    </row>
    <row r="8" spans="1:14" ht="12.75">
      <c r="A8" s="68"/>
      <c r="B8" s="70"/>
      <c r="C8" s="72"/>
      <c r="D8" s="72"/>
      <c r="E8" s="72"/>
      <c r="F8" s="72"/>
      <c r="G8" s="74"/>
      <c r="H8" s="72"/>
      <c r="I8" s="77"/>
      <c r="J8" s="60"/>
      <c r="K8" s="62" t="s">
        <v>13</v>
      </c>
      <c r="L8" s="81"/>
      <c r="M8" s="62" t="s">
        <v>14</v>
      </c>
      <c r="N8" s="63"/>
    </row>
    <row r="9" spans="1:14" ht="12.75">
      <c r="A9" s="68"/>
      <c r="B9" s="71"/>
      <c r="C9" s="2" t="s">
        <v>1</v>
      </c>
      <c r="D9" s="2" t="s">
        <v>2</v>
      </c>
      <c r="E9" s="2" t="s">
        <v>1</v>
      </c>
      <c r="F9" s="2" t="s">
        <v>2</v>
      </c>
      <c r="G9" s="74"/>
      <c r="H9" s="2" t="s">
        <v>1</v>
      </c>
      <c r="I9" s="2" t="s">
        <v>2</v>
      </c>
      <c r="J9" s="60"/>
      <c r="K9" s="2" t="s">
        <v>1</v>
      </c>
      <c r="L9" s="2" t="s">
        <v>2</v>
      </c>
      <c r="M9" s="2" t="s">
        <v>1</v>
      </c>
      <c r="N9" s="3" t="s">
        <v>2</v>
      </c>
    </row>
    <row r="10" spans="1:14" ht="12.75">
      <c r="A10" s="68"/>
      <c r="B10" s="71"/>
      <c r="C10" s="4" t="s">
        <v>15</v>
      </c>
      <c r="D10" s="4" t="s">
        <v>16</v>
      </c>
      <c r="E10" s="4" t="s">
        <v>15</v>
      </c>
      <c r="F10" s="4" t="s">
        <v>16</v>
      </c>
      <c r="G10" s="75"/>
      <c r="H10" s="4" t="s">
        <v>15</v>
      </c>
      <c r="I10" s="4" t="s">
        <v>16</v>
      </c>
      <c r="J10" s="61"/>
      <c r="K10" s="4" t="s">
        <v>15</v>
      </c>
      <c r="L10" s="4" t="s">
        <v>16</v>
      </c>
      <c r="M10" s="4" t="s">
        <v>15</v>
      </c>
      <c r="N10" s="5" t="s">
        <v>16</v>
      </c>
    </row>
    <row r="11" spans="1:14" ht="12.75">
      <c r="A11" s="68"/>
      <c r="B11" s="72"/>
      <c r="C11" s="64" t="s">
        <v>17</v>
      </c>
      <c r="D11" s="64"/>
      <c r="E11" s="64" t="s">
        <v>17</v>
      </c>
      <c r="F11" s="64"/>
      <c r="G11" s="7" t="s">
        <v>18</v>
      </c>
      <c r="H11" s="64" t="s">
        <v>19</v>
      </c>
      <c r="I11" s="64"/>
      <c r="J11" s="6" t="s">
        <v>19</v>
      </c>
      <c r="K11" s="64" t="s">
        <v>19</v>
      </c>
      <c r="L11" s="64"/>
      <c r="M11" s="64" t="s">
        <v>19</v>
      </c>
      <c r="N11" s="65"/>
    </row>
    <row r="12" spans="1:14" ht="12.75">
      <c r="A12" s="39" t="s">
        <v>21</v>
      </c>
      <c r="B12" s="55">
        <v>65.21</v>
      </c>
      <c r="C12" s="44">
        <v>0.52</v>
      </c>
      <c r="D12" s="9">
        <v>0.32</v>
      </c>
      <c r="E12" s="9"/>
      <c r="F12" s="9"/>
      <c r="G12" s="8"/>
      <c r="H12" s="9"/>
      <c r="I12" s="9"/>
      <c r="J12" s="9"/>
      <c r="K12" s="9"/>
      <c r="L12" s="9"/>
      <c r="M12" s="50">
        <v>0</v>
      </c>
      <c r="N12" s="51">
        <v>0</v>
      </c>
    </row>
    <row r="13" spans="1:14" ht="12.75">
      <c r="A13" s="40"/>
      <c r="B13" s="55"/>
      <c r="C13" s="45"/>
      <c r="D13" s="11"/>
      <c r="E13" s="11">
        <f>(C12+C14)/2</f>
        <v>0.63</v>
      </c>
      <c r="F13" s="11">
        <f>(D12+D14)/2</f>
        <v>0.21000000000000002</v>
      </c>
      <c r="G13" s="11">
        <f>B14-B12</f>
        <v>24.790000000000006</v>
      </c>
      <c r="H13" s="47">
        <f>(E13*G13)</f>
        <v>15.617700000000005</v>
      </c>
      <c r="I13" s="47">
        <f>F13*G13</f>
        <v>5.2059000000000015</v>
      </c>
      <c r="J13" s="47">
        <f>IF(H13&gt;I13,I13,H13)</f>
        <v>5.2059000000000015</v>
      </c>
      <c r="K13" s="47">
        <f>IF(H13-J13=0,"0",H13-J13)</f>
        <v>10.411800000000003</v>
      </c>
      <c r="L13" s="47" t="str">
        <f>IF(I13-J13=0,"0",I13-J13)</f>
        <v>0</v>
      </c>
      <c r="M13" s="47"/>
      <c r="N13" s="48"/>
    </row>
    <row r="14" spans="1:14" ht="12.75">
      <c r="A14" s="41"/>
      <c r="B14" s="55">
        <v>90</v>
      </c>
      <c r="C14" s="45">
        <v>0.74</v>
      </c>
      <c r="D14" s="11">
        <v>0.1</v>
      </c>
      <c r="E14" s="11"/>
      <c r="F14" s="11"/>
      <c r="G14" s="10"/>
      <c r="H14" s="47"/>
      <c r="I14" s="47"/>
      <c r="J14" s="47"/>
      <c r="K14" s="47"/>
      <c r="L14" s="47"/>
      <c r="M14" s="47">
        <f>IF((M12-N12+K13-L13)&gt;0,(M12-N12+K13-L13),0)</f>
        <v>10.411800000000003</v>
      </c>
      <c r="N14" s="48">
        <f>IF((M12-N12+K13-L13)&lt;0,ABS(M12-N12+K13-L13),0)</f>
        <v>0</v>
      </c>
    </row>
    <row r="15" spans="1:14" ht="12.75">
      <c r="A15" s="40"/>
      <c r="B15" s="55"/>
      <c r="C15" s="46"/>
      <c r="D15" s="12"/>
      <c r="E15" s="11">
        <f>(C14+C16)/2</f>
        <v>0.635</v>
      </c>
      <c r="F15" s="11">
        <f aca="true" t="shared" si="0" ref="E15:F31">(D14+D16)/2</f>
        <v>0.14</v>
      </c>
      <c r="G15" s="11">
        <f>B16-B14</f>
        <v>25</v>
      </c>
      <c r="H15" s="47">
        <f aca="true" t="shared" si="1" ref="H15:H31">(E15*G15)</f>
        <v>15.875</v>
      </c>
      <c r="I15" s="47">
        <f aca="true" t="shared" si="2" ref="I15:I31">F15*G15</f>
        <v>3.5000000000000004</v>
      </c>
      <c r="J15" s="47">
        <f aca="true" t="shared" si="3" ref="J15:J31">IF(H15&gt;I15,I15,H15)</f>
        <v>3.5000000000000004</v>
      </c>
      <c r="K15" s="47">
        <f aca="true" t="shared" si="4" ref="K15:K31">IF(H15-J15=0,"0",H15-J15)</f>
        <v>12.375</v>
      </c>
      <c r="L15" s="47" t="str">
        <f aca="true" t="shared" si="5" ref="L15:L31">IF(I15-J15=0,"0",I15-J15)</f>
        <v>0</v>
      </c>
      <c r="M15" s="47"/>
      <c r="N15" s="48"/>
    </row>
    <row r="16" spans="1:14" ht="12.75">
      <c r="A16" s="56"/>
      <c r="B16" s="55">
        <v>115</v>
      </c>
      <c r="C16" s="45">
        <v>0.53</v>
      </c>
      <c r="D16" s="11">
        <v>0.18</v>
      </c>
      <c r="E16" s="11"/>
      <c r="F16" s="11"/>
      <c r="G16" s="10"/>
      <c r="H16" s="47"/>
      <c r="I16" s="47"/>
      <c r="J16" s="47"/>
      <c r="K16" s="47"/>
      <c r="L16" s="47"/>
      <c r="M16" s="47">
        <f aca="true" t="shared" si="6" ref="M16:M32">IF((M14-N14+K15-L15)&gt;0,(M14-N14+K15-L15),0)</f>
        <v>22.786800000000003</v>
      </c>
      <c r="N16" s="48">
        <f aca="true" t="shared" si="7" ref="N16:N32">IF((M14-N14+K15-L15)&lt;0,ABS(M14-N14+K15-L15),0)</f>
        <v>0</v>
      </c>
    </row>
    <row r="17" spans="1:14" ht="12.75">
      <c r="A17" s="40"/>
      <c r="B17" s="55"/>
      <c r="C17" s="45"/>
      <c r="D17" s="11"/>
      <c r="E17" s="11">
        <f t="shared" si="0"/>
        <v>0.405</v>
      </c>
      <c r="F17" s="11">
        <f t="shared" si="0"/>
        <v>0.355</v>
      </c>
      <c r="G17" s="11">
        <f>B18-B16</f>
        <v>26</v>
      </c>
      <c r="H17" s="47">
        <f t="shared" si="1"/>
        <v>10.530000000000001</v>
      </c>
      <c r="I17" s="47">
        <f t="shared" si="2"/>
        <v>9.23</v>
      </c>
      <c r="J17" s="47">
        <f t="shared" si="3"/>
        <v>9.23</v>
      </c>
      <c r="K17" s="47">
        <f t="shared" si="4"/>
        <v>1.3000000000000007</v>
      </c>
      <c r="L17" s="47" t="str">
        <f t="shared" si="5"/>
        <v>0</v>
      </c>
      <c r="M17" s="47"/>
      <c r="N17" s="48"/>
    </row>
    <row r="18" spans="1:14" ht="12.75">
      <c r="A18" s="41"/>
      <c r="B18" s="55">
        <v>141</v>
      </c>
      <c r="C18" s="45">
        <v>0.28</v>
      </c>
      <c r="D18" s="11">
        <v>0.53</v>
      </c>
      <c r="E18" s="11"/>
      <c r="F18" s="11"/>
      <c r="G18" s="11"/>
      <c r="H18" s="47"/>
      <c r="I18" s="47"/>
      <c r="J18" s="47"/>
      <c r="K18" s="47"/>
      <c r="L18" s="47"/>
      <c r="M18" s="47">
        <f t="shared" si="6"/>
        <v>24.086800000000004</v>
      </c>
      <c r="N18" s="48">
        <f t="shared" si="7"/>
        <v>0</v>
      </c>
    </row>
    <row r="19" spans="1:14" ht="12.75">
      <c r="A19" s="40"/>
      <c r="B19" s="55"/>
      <c r="C19" s="45"/>
      <c r="D19" s="11"/>
      <c r="E19" s="11">
        <f t="shared" si="0"/>
        <v>0.49</v>
      </c>
      <c r="F19" s="11">
        <f t="shared" si="0"/>
        <v>0.315</v>
      </c>
      <c r="G19" s="11">
        <f>B20-B18</f>
        <v>25</v>
      </c>
      <c r="H19" s="47">
        <f t="shared" si="1"/>
        <v>12.25</v>
      </c>
      <c r="I19" s="47">
        <f t="shared" si="2"/>
        <v>7.875</v>
      </c>
      <c r="J19" s="47">
        <f t="shared" si="3"/>
        <v>7.875</v>
      </c>
      <c r="K19" s="47">
        <f t="shared" si="4"/>
        <v>4.375</v>
      </c>
      <c r="L19" s="47" t="str">
        <f t="shared" si="5"/>
        <v>0</v>
      </c>
      <c r="M19" s="47"/>
      <c r="N19" s="48"/>
    </row>
    <row r="20" spans="1:14" ht="12.75">
      <c r="A20" s="40"/>
      <c r="B20" s="55">
        <v>166</v>
      </c>
      <c r="C20" s="45">
        <v>0.7</v>
      </c>
      <c r="D20" s="11">
        <v>0.1</v>
      </c>
      <c r="E20" s="11"/>
      <c r="F20" s="11"/>
      <c r="G20" s="11"/>
      <c r="H20" s="47"/>
      <c r="I20" s="47"/>
      <c r="J20" s="47"/>
      <c r="K20" s="47"/>
      <c r="L20" s="47"/>
      <c r="M20" s="47">
        <f t="shared" si="6"/>
        <v>28.461800000000004</v>
      </c>
      <c r="N20" s="48">
        <f t="shared" si="7"/>
        <v>0</v>
      </c>
    </row>
    <row r="21" spans="1:14" ht="12.75">
      <c r="A21" s="42"/>
      <c r="B21" s="55"/>
      <c r="C21" s="45"/>
      <c r="D21" s="11"/>
      <c r="E21" s="11">
        <f t="shared" si="0"/>
        <v>1.81</v>
      </c>
      <c r="F21" s="11">
        <f t="shared" si="0"/>
        <v>0.055</v>
      </c>
      <c r="G21" s="11">
        <f>B22-B20</f>
        <v>25</v>
      </c>
      <c r="H21" s="47">
        <f t="shared" si="1"/>
        <v>45.25</v>
      </c>
      <c r="I21" s="47">
        <f t="shared" si="2"/>
        <v>1.375</v>
      </c>
      <c r="J21" s="47">
        <f t="shared" si="3"/>
        <v>1.375</v>
      </c>
      <c r="K21" s="47">
        <f t="shared" si="4"/>
        <v>43.875</v>
      </c>
      <c r="L21" s="47" t="str">
        <f t="shared" si="5"/>
        <v>0</v>
      </c>
      <c r="M21" s="47"/>
      <c r="N21" s="48"/>
    </row>
    <row r="22" spans="1:14" ht="12.75">
      <c r="A22" s="43"/>
      <c r="B22" s="55">
        <v>191</v>
      </c>
      <c r="C22" s="45">
        <v>2.92</v>
      </c>
      <c r="D22" s="11">
        <v>0.01</v>
      </c>
      <c r="E22" s="11"/>
      <c r="F22" s="11"/>
      <c r="G22" s="11"/>
      <c r="H22" s="47"/>
      <c r="I22" s="47"/>
      <c r="J22" s="47"/>
      <c r="K22" s="47"/>
      <c r="L22" s="47"/>
      <c r="M22" s="47">
        <f t="shared" si="6"/>
        <v>72.33680000000001</v>
      </c>
      <c r="N22" s="48">
        <f t="shared" si="7"/>
        <v>0</v>
      </c>
    </row>
    <row r="23" spans="1:14" ht="12.75">
      <c r="A23" s="40"/>
      <c r="B23" s="55"/>
      <c r="C23" s="45"/>
      <c r="D23" s="11"/>
      <c r="E23" s="11">
        <f t="shared" si="0"/>
        <v>1.835</v>
      </c>
      <c r="F23" s="11">
        <f t="shared" si="0"/>
        <v>0.034999999999999996</v>
      </c>
      <c r="G23" s="11">
        <f>B24-B22</f>
        <v>25</v>
      </c>
      <c r="H23" s="47">
        <f t="shared" si="1"/>
        <v>45.875</v>
      </c>
      <c r="I23" s="47">
        <f t="shared" si="2"/>
        <v>0.8749999999999999</v>
      </c>
      <c r="J23" s="47">
        <f t="shared" si="3"/>
        <v>0.8749999999999999</v>
      </c>
      <c r="K23" s="47">
        <f t="shared" si="4"/>
        <v>45</v>
      </c>
      <c r="L23" s="47" t="str">
        <f t="shared" si="5"/>
        <v>0</v>
      </c>
      <c r="M23" s="47"/>
      <c r="N23" s="48"/>
    </row>
    <row r="24" spans="1:14" ht="12.75">
      <c r="A24" s="40"/>
      <c r="B24" s="55">
        <v>216</v>
      </c>
      <c r="C24" s="45">
        <v>0.75</v>
      </c>
      <c r="D24" s="11">
        <v>0.06</v>
      </c>
      <c r="E24" s="11"/>
      <c r="F24" s="11"/>
      <c r="G24" s="11"/>
      <c r="H24" s="47"/>
      <c r="I24" s="47"/>
      <c r="J24" s="47"/>
      <c r="K24" s="47"/>
      <c r="L24" s="47"/>
      <c r="M24" s="47">
        <f t="shared" si="6"/>
        <v>117.33680000000001</v>
      </c>
      <c r="N24" s="48">
        <f t="shared" si="7"/>
        <v>0</v>
      </c>
    </row>
    <row r="25" spans="1:14" ht="12.75">
      <c r="A25" s="40"/>
      <c r="B25" s="55"/>
      <c r="C25" s="45"/>
      <c r="D25" s="11"/>
      <c r="E25" s="11">
        <f t="shared" si="0"/>
        <v>1.1949999999999998</v>
      </c>
      <c r="F25" s="11">
        <f t="shared" si="0"/>
        <v>0.034999999999999996</v>
      </c>
      <c r="G25" s="11">
        <f>B26-B24</f>
        <v>25</v>
      </c>
      <c r="H25" s="47">
        <f t="shared" si="1"/>
        <v>29.874999999999996</v>
      </c>
      <c r="I25" s="47">
        <f t="shared" si="2"/>
        <v>0.8749999999999999</v>
      </c>
      <c r="J25" s="47">
        <f t="shared" si="3"/>
        <v>0.8749999999999999</v>
      </c>
      <c r="K25" s="47">
        <f t="shared" si="4"/>
        <v>28.999999999999996</v>
      </c>
      <c r="L25" s="47" t="str">
        <f t="shared" si="5"/>
        <v>0</v>
      </c>
      <c r="M25" s="47"/>
      <c r="N25" s="48"/>
    </row>
    <row r="26" spans="1:14" ht="12.75">
      <c r="A26" s="40"/>
      <c r="B26" s="55">
        <v>241</v>
      </c>
      <c r="C26" s="45">
        <v>1.64</v>
      </c>
      <c r="D26" s="11">
        <v>0.01</v>
      </c>
      <c r="E26" s="11"/>
      <c r="F26" s="11"/>
      <c r="G26" s="11"/>
      <c r="H26" s="47"/>
      <c r="I26" s="47"/>
      <c r="J26" s="47"/>
      <c r="K26" s="47"/>
      <c r="L26" s="47"/>
      <c r="M26" s="47">
        <f t="shared" si="6"/>
        <v>146.3368</v>
      </c>
      <c r="N26" s="48">
        <f t="shared" si="7"/>
        <v>0</v>
      </c>
    </row>
    <row r="27" spans="1:14" ht="12.75">
      <c r="A27" s="40"/>
      <c r="B27" s="55"/>
      <c r="C27" s="45"/>
      <c r="D27" s="11"/>
      <c r="E27" s="11">
        <f t="shared" si="0"/>
        <v>1.33</v>
      </c>
      <c r="F27" s="11">
        <f t="shared" si="0"/>
        <v>0.01</v>
      </c>
      <c r="G27" s="11">
        <f>B28-B26</f>
        <v>27</v>
      </c>
      <c r="H27" s="47">
        <f t="shared" si="1"/>
        <v>35.910000000000004</v>
      </c>
      <c r="I27" s="47">
        <f t="shared" si="2"/>
        <v>0.27</v>
      </c>
      <c r="J27" s="47">
        <f t="shared" si="3"/>
        <v>0.27</v>
      </c>
      <c r="K27" s="47">
        <f t="shared" si="4"/>
        <v>35.64</v>
      </c>
      <c r="L27" s="47" t="str">
        <f t="shared" si="5"/>
        <v>0</v>
      </c>
      <c r="M27" s="47"/>
      <c r="N27" s="48"/>
    </row>
    <row r="28" spans="1:14" ht="12.75">
      <c r="A28" s="43"/>
      <c r="B28" s="55">
        <v>268</v>
      </c>
      <c r="C28" s="45">
        <v>1.02</v>
      </c>
      <c r="D28" s="11">
        <v>0.01</v>
      </c>
      <c r="E28" s="11"/>
      <c r="F28" s="11"/>
      <c r="G28" s="11"/>
      <c r="H28" s="47"/>
      <c r="I28" s="47"/>
      <c r="J28" s="47"/>
      <c r="K28" s="47"/>
      <c r="L28" s="47"/>
      <c r="M28" s="47">
        <f t="shared" si="6"/>
        <v>181.97680000000003</v>
      </c>
      <c r="N28" s="48">
        <f t="shared" si="7"/>
        <v>0</v>
      </c>
    </row>
    <row r="29" spans="1:14" ht="12.75">
      <c r="A29" s="40"/>
      <c r="B29" s="55"/>
      <c r="C29" s="45"/>
      <c r="D29" s="11"/>
      <c r="E29" s="11">
        <f t="shared" si="0"/>
        <v>1.125</v>
      </c>
      <c r="F29" s="11">
        <f t="shared" si="0"/>
        <v>0.045</v>
      </c>
      <c r="G29" s="11">
        <f>B30-B28</f>
        <v>32</v>
      </c>
      <c r="H29" s="47">
        <f t="shared" si="1"/>
        <v>36</v>
      </c>
      <c r="I29" s="47">
        <f t="shared" si="2"/>
        <v>1.44</v>
      </c>
      <c r="J29" s="47">
        <f t="shared" si="3"/>
        <v>1.44</v>
      </c>
      <c r="K29" s="47">
        <f t="shared" si="4"/>
        <v>34.56</v>
      </c>
      <c r="L29" s="47" t="str">
        <f t="shared" si="5"/>
        <v>0</v>
      </c>
      <c r="M29" s="47"/>
      <c r="N29" s="48"/>
    </row>
    <row r="30" spans="1:14" ht="12.75">
      <c r="A30" s="43"/>
      <c r="B30" s="55">
        <v>300</v>
      </c>
      <c r="C30" s="45">
        <v>1.23</v>
      </c>
      <c r="D30" s="11">
        <v>0.08</v>
      </c>
      <c r="E30" s="11"/>
      <c r="F30" s="11"/>
      <c r="G30" s="11"/>
      <c r="H30" s="47"/>
      <c r="I30" s="47"/>
      <c r="J30" s="47"/>
      <c r="K30" s="47"/>
      <c r="L30" s="47"/>
      <c r="M30" s="47">
        <f t="shared" si="6"/>
        <v>216.53680000000003</v>
      </c>
      <c r="N30" s="48">
        <f t="shared" si="7"/>
        <v>0</v>
      </c>
    </row>
    <row r="31" spans="1:14" ht="12.75">
      <c r="A31" s="40"/>
      <c r="B31" s="55"/>
      <c r="C31" s="45"/>
      <c r="D31" s="11"/>
      <c r="E31" s="11">
        <f t="shared" si="0"/>
        <v>0.615</v>
      </c>
      <c r="F31" s="11">
        <f t="shared" si="0"/>
        <v>0.04</v>
      </c>
      <c r="G31" s="11">
        <f>B32-B30</f>
        <v>10.300000000000011</v>
      </c>
      <c r="H31" s="47">
        <f t="shared" si="1"/>
        <v>6.3345000000000065</v>
      </c>
      <c r="I31" s="47">
        <f t="shared" si="2"/>
        <v>0.4120000000000005</v>
      </c>
      <c r="J31" s="47">
        <f t="shared" si="3"/>
        <v>0.4120000000000005</v>
      </c>
      <c r="K31" s="47">
        <f t="shared" si="4"/>
        <v>5.922500000000006</v>
      </c>
      <c r="L31" s="47" t="str">
        <f t="shared" si="5"/>
        <v>0</v>
      </c>
      <c r="M31" s="47"/>
      <c r="N31" s="48"/>
    </row>
    <row r="32" spans="1:14" ht="12.75">
      <c r="A32" s="43"/>
      <c r="B32" s="55">
        <v>310.3</v>
      </c>
      <c r="C32" s="45">
        <v>0</v>
      </c>
      <c r="D32" s="11">
        <v>0</v>
      </c>
      <c r="E32" s="11"/>
      <c r="F32" s="11"/>
      <c r="G32" s="11"/>
      <c r="H32" s="47"/>
      <c r="I32" s="47"/>
      <c r="J32" s="47"/>
      <c r="K32" s="47"/>
      <c r="L32" s="47"/>
      <c r="M32" s="47">
        <f t="shared" si="6"/>
        <v>222.45930000000004</v>
      </c>
      <c r="N32" s="48">
        <f t="shared" si="7"/>
        <v>0</v>
      </c>
    </row>
    <row r="33" spans="1:14" ht="13.5" thickBot="1">
      <c r="A33" s="40"/>
      <c r="B33" s="55"/>
      <c r="C33" s="45"/>
      <c r="D33" s="11"/>
      <c r="E33" s="11"/>
      <c r="F33" s="11"/>
      <c r="G33" s="11"/>
      <c r="H33" s="47"/>
      <c r="I33" s="47"/>
      <c r="J33" s="47"/>
      <c r="K33" s="47"/>
      <c r="L33" s="47"/>
      <c r="M33" s="47"/>
      <c r="N33" s="48"/>
    </row>
    <row r="34" spans="1:14" ht="13.5" thickBot="1">
      <c r="A34" s="13"/>
      <c r="B34" s="14"/>
      <c r="C34" s="14"/>
      <c r="D34" s="14"/>
      <c r="E34" s="14"/>
      <c r="G34" s="15" t="s">
        <v>3</v>
      </c>
      <c r="H34" s="53">
        <f>SUM(H13:H33)</f>
        <v>253.51720000000003</v>
      </c>
      <c r="I34" s="53">
        <f>SUM(I13:I33)</f>
        <v>31.057900000000004</v>
      </c>
      <c r="J34" s="53">
        <f>SUM(J13:J33)</f>
        <v>31.057900000000004</v>
      </c>
      <c r="K34" s="53">
        <f>SUM(K13:K33)-0.1</f>
        <v>222.35930000000005</v>
      </c>
      <c r="L34" s="52">
        <f>SUM(L13:L33)</f>
        <v>0</v>
      </c>
      <c r="M34" s="30"/>
      <c r="N34" s="49"/>
    </row>
    <row r="35" spans="1:13" ht="12.75">
      <c r="A35" s="13"/>
      <c r="B35" s="14"/>
      <c r="C35" s="14"/>
      <c r="D35" s="14"/>
      <c r="E35" s="14"/>
      <c r="F35" s="13"/>
      <c r="G35" s="13"/>
      <c r="H35" s="13"/>
      <c r="I35" s="13"/>
      <c r="J35" s="13"/>
      <c r="K35" s="13"/>
      <c r="L35" s="13"/>
      <c r="M35" s="13"/>
    </row>
    <row r="36" spans="1:14" ht="15.75">
      <c r="A36" s="16"/>
      <c r="B36" s="13"/>
      <c r="C36" s="14"/>
      <c r="D36" s="14"/>
      <c r="E36" s="14"/>
      <c r="F36" s="14"/>
      <c r="G36" s="13"/>
      <c r="H36" s="17"/>
      <c r="I36" s="18"/>
      <c r="J36" s="13"/>
      <c r="K36" s="13"/>
      <c r="L36" s="13"/>
      <c r="M36" s="13"/>
      <c r="N36" s="13"/>
    </row>
    <row r="37" spans="1:14" ht="12.75">
      <c r="A37" s="16"/>
      <c r="B37" s="13"/>
      <c r="C37" s="14"/>
      <c r="D37" s="14"/>
      <c r="E37" s="14"/>
      <c r="F37" s="14"/>
      <c r="G37" s="15"/>
      <c r="H37" s="58"/>
      <c r="I37" s="58"/>
      <c r="J37" s="58"/>
      <c r="K37" s="58"/>
      <c r="L37" s="13"/>
      <c r="M37" s="13"/>
      <c r="N37" s="13"/>
    </row>
    <row r="38" spans="1:14" ht="12.75">
      <c r="A38" s="16"/>
      <c r="B38" s="13"/>
      <c r="C38" s="14"/>
      <c r="D38" s="14"/>
      <c r="E38" s="14"/>
      <c r="F38" s="14"/>
      <c r="G38" s="15"/>
      <c r="H38" s="58"/>
      <c r="I38" s="58"/>
      <c r="J38" s="58"/>
      <c r="K38" s="58"/>
      <c r="L38" s="13"/>
      <c r="M38" s="13"/>
      <c r="N38" s="13"/>
    </row>
    <row r="39" spans="1:14" ht="12.75">
      <c r="A39" s="16"/>
      <c r="B39" s="13"/>
      <c r="C39" s="14"/>
      <c r="D39" s="14"/>
      <c r="E39" s="14"/>
      <c r="F39" s="14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16"/>
      <c r="B40" s="13"/>
      <c r="C40" s="14"/>
      <c r="D40" s="14"/>
      <c r="E40" s="14"/>
      <c r="F40" s="14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19"/>
      <c r="B41" s="13"/>
      <c r="C41" s="14"/>
      <c r="D41" s="14"/>
      <c r="E41" s="14"/>
      <c r="F41" s="14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6"/>
      <c r="B42" s="13"/>
      <c r="C42" s="14"/>
      <c r="D42" s="14"/>
      <c r="E42" s="14"/>
      <c r="F42" s="14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19"/>
      <c r="B43" s="13"/>
      <c r="C43" s="14"/>
      <c r="D43" s="14"/>
      <c r="E43" s="14"/>
      <c r="F43" s="14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16"/>
      <c r="B44" s="13"/>
      <c r="C44" s="14"/>
      <c r="D44" s="14"/>
      <c r="E44" s="14"/>
      <c r="F44" s="14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6"/>
      <c r="B45" s="13"/>
      <c r="C45" s="14"/>
      <c r="D45" s="14"/>
      <c r="E45" s="14"/>
      <c r="F45" s="14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6"/>
      <c r="B46" s="13"/>
      <c r="C46" s="14"/>
      <c r="D46" s="14"/>
      <c r="E46" s="14"/>
      <c r="F46" s="14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6"/>
      <c r="B47" s="13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16"/>
      <c r="B48" s="13"/>
      <c r="C48" s="14"/>
      <c r="D48" s="14"/>
      <c r="E48" s="14"/>
      <c r="F48" s="14"/>
      <c r="G48" s="13"/>
      <c r="H48" s="13"/>
      <c r="I48" s="13"/>
      <c r="J48" s="13"/>
      <c r="K48" s="13"/>
      <c r="L48" s="13"/>
      <c r="M48" s="13"/>
      <c r="N48" s="13"/>
    </row>
    <row r="49" spans="1:14" ht="12.75">
      <c r="A49" s="16"/>
      <c r="B49" s="13"/>
      <c r="C49" s="14"/>
      <c r="D49" s="14"/>
      <c r="E49" s="14"/>
      <c r="F49" s="14"/>
      <c r="G49" s="13"/>
      <c r="H49" s="13"/>
      <c r="I49" s="13"/>
      <c r="J49" s="13"/>
      <c r="K49" s="13"/>
      <c r="L49" s="13"/>
      <c r="M49" s="13"/>
      <c r="N49" s="13"/>
    </row>
    <row r="50" spans="1:14" ht="12.75">
      <c r="A50" s="16"/>
      <c r="B50" s="13"/>
      <c r="C50" s="14"/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6"/>
      <c r="B51" s="13"/>
      <c r="C51" s="14"/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6"/>
      <c r="B52" s="13"/>
      <c r="C52" s="14"/>
      <c r="D52" s="14"/>
      <c r="E52" s="14"/>
      <c r="F52" s="14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6"/>
      <c r="B53" s="13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6"/>
      <c r="B54" s="13"/>
      <c r="C54" s="14"/>
      <c r="D54" s="14"/>
      <c r="E54" s="14"/>
      <c r="F54" s="14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6"/>
      <c r="B55" s="13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6"/>
      <c r="B56" s="13"/>
      <c r="C56" s="14"/>
      <c r="D56" s="14"/>
      <c r="E56" s="14"/>
      <c r="F56" s="14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6"/>
      <c r="B57" s="13"/>
      <c r="C57" s="14"/>
      <c r="D57" s="14"/>
      <c r="E57" s="14"/>
      <c r="F57" s="14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16"/>
      <c r="B58" s="13"/>
      <c r="C58" s="14"/>
      <c r="D58" s="14"/>
      <c r="E58" s="14"/>
      <c r="F58" s="14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9"/>
      <c r="B59" s="13"/>
      <c r="C59" s="14"/>
      <c r="D59" s="14"/>
      <c r="E59" s="14"/>
      <c r="F59" s="14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6"/>
      <c r="B60" s="13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3"/>
      <c r="N60" s="13"/>
    </row>
    <row r="61" spans="1:14" ht="12.75">
      <c r="A61" s="19"/>
      <c r="B61" s="13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6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6"/>
      <c r="B63" s="13"/>
      <c r="C63" s="14"/>
      <c r="D63" s="14"/>
      <c r="E63" s="14"/>
      <c r="F63" s="14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6"/>
      <c r="B64" s="13"/>
      <c r="C64" s="14"/>
      <c r="D64" s="14"/>
      <c r="E64" s="14"/>
      <c r="F64" s="14"/>
      <c r="G64" s="13"/>
      <c r="H64" s="13"/>
      <c r="I64" s="13"/>
      <c r="J64" s="13"/>
      <c r="K64" s="13"/>
      <c r="L64" s="13"/>
      <c r="M64" s="13"/>
      <c r="N64" s="13"/>
    </row>
    <row r="65" spans="1:14" ht="12.75">
      <c r="A65" s="19"/>
      <c r="B65" s="13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16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19"/>
      <c r="B67" s="13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16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6"/>
      <c r="B69" s="13"/>
      <c r="C69" s="14"/>
      <c r="D69" s="14"/>
      <c r="E69" s="14"/>
      <c r="F69" s="14"/>
      <c r="G69" s="13"/>
      <c r="H69" s="20"/>
      <c r="I69" s="20"/>
      <c r="J69" s="20"/>
      <c r="K69" s="20"/>
      <c r="L69" s="20"/>
      <c r="M69" s="21"/>
      <c r="N69" s="13"/>
    </row>
    <row r="70" spans="1:14" ht="12.75">
      <c r="A70" s="16"/>
      <c r="B70" s="13"/>
      <c r="C70" s="14"/>
      <c r="D70" s="14"/>
      <c r="E70" s="14"/>
      <c r="F70" s="14"/>
      <c r="G70" s="15"/>
      <c r="H70" s="21"/>
      <c r="I70" s="21"/>
      <c r="J70" s="21"/>
      <c r="K70" s="21"/>
      <c r="L70" s="21"/>
      <c r="M70" s="20"/>
      <c r="N70" s="13"/>
    </row>
    <row r="71" spans="1:14" ht="12.75">
      <c r="A71" s="16"/>
      <c r="B71" s="13"/>
      <c r="C71" s="14"/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16"/>
      <c r="B72" s="13"/>
      <c r="C72" s="22"/>
      <c r="D72" s="22"/>
      <c r="E72" s="14"/>
      <c r="F72" s="23"/>
      <c r="G72" s="20"/>
      <c r="H72" s="20"/>
      <c r="I72" s="20"/>
      <c r="J72" s="20"/>
      <c r="K72" s="13"/>
      <c r="L72" s="13"/>
      <c r="M72" s="24"/>
      <c r="N72" s="25"/>
    </row>
    <row r="73" spans="1:14" ht="12.75">
      <c r="A73" s="16"/>
      <c r="B73" s="13"/>
      <c r="C73" s="14"/>
      <c r="D73" s="14"/>
      <c r="E73" s="14"/>
      <c r="F73" s="14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16"/>
      <c r="B74" s="13"/>
      <c r="C74" s="22"/>
      <c r="D74" s="22"/>
      <c r="E74" s="14"/>
      <c r="F74" s="14"/>
      <c r="G74" s="13"/>
      <c r="H74" s="13"/>
      <c r="I74" s="13"/>
      <c r="J74" s="13"/>
      <c r="K74" s="13"/>
      <c r="L74" s="13"/>
      <c r="M74" s="13"/>
      <c r="N74" s="13"/>
    </row>
    <row r="75" spans="1:14" ht="12.75">
      <c r="A75" s="16"/>
      <c r="B75" s="13"/>
      <c r="C75" s="14"/>
      <c r="D75" s="14"/>
      <c r="E75" s="14"/>
      <c r="F75" s="26"/>
      <c r="G75" s="27"/>
      <c r="H75" s="58"/>
      <c r="I75" s="58"/>
      <c r="J75" s="58"/>
      <c r="K75" s="58"/>
      <c r="L75" s="58"/>
      <c r="M75" s="13"/>
      <c r="N75" s="13"/>
    </row>
    <row r="76" spans="1:14" ht="12.75">
      <c r="A76" s="16"/>
      <c r="B76" s="13"/>
      <c r="C76" s="22"/>
      <c r="D76" s="22"/>
      <c r="E76" s="14"/>
      <c r="F76" s="14"/>
      <c r="G76" s="15"/>
      <c r="H76" s="58"/>
      <c r="I76" s="58"/>
      <c r="J76" s="58"/>
      <c r="K76" s="58"/>
      <c r="L76" s="58"/>
      <c r="M76" s="13"/>
      <c r="N76" s="13"/>
    </row>
    <row r="77" spans="1:14" ht="12.75">
      <c r="A77" s="16"/>
      <c r="B77" s="13"/>
      <c r="C77" s="14"/>
      <c r="D77" s="14"/>
      <c r="E77" s="26"/>
      <c r="F77" s="26"/>
      <c r="G77" s="28"/>
      <c r="H77" s="29"/>
      <c r="I77" s="28"/>
      <c r="J77" s="26"/>
      <c r="K77" s="26"/>
      <c r="L77" s="26"/>
      <c r="M77" s="13"/>
      <c r="N77" s="13"/>
    </row>
    <row r="78" spans="1:14" ht="12.75">
      <c r="A78" s="16"/>
      <c r="B78" s="13"/>
      <c r="C78" s="22"/>
      <c r="D78" s="22"/>
      <c r="E78" s="14"/>
      <c r="F78" s="14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6"/>
      <c r="B79" s="13"/>
      <c r="C79" s="14"/>
      <c r="D79" s="14"/>
      <c r="E79" s="14"/>
      <c r="F79" s="14"/>
      <c r="G79" s="13"/>
      <c r="H79" s="13"/>
      <c r="I79" s="13"/>
      <c r="J79" s="13"/>
      <c r="K79" s="13"/>
      <c r="L79" s="13"/>
      <c r="M79" s="13"/>
      <c r="N79" s="13"/>
    </row>
    <row r="80" spans="1:14" ht="12.75">
      <c r="A80" s="16"/>
      <c r="B80" s="13"/>
      <c r="C80" s="14"/>
      <c r="D80" s="14"/>
      <c r="E80" s="14"/>
      <c r="F80" s="14"/>
      <c r="G80" s="13"/>
      <c r="H80" s="13"/>
      <c r="I80" s="13"/>
      <c r="J80" s="13"/>
      <c r="K80" s="13"/>
      <c r="L80" s="13"/>
      <c r="M80" s="13"/>
      <c r="N80" s="13"/>
    </row>
    <row r="81" spans="1:14" ht="12.75">
      <c r="A81" s="19"/>
      <c r="B81" s="13"/>
      <c r="C81" s="14"/>
      <c r="D81" s="14"/>
      <c r="E81" s="14"/>
      <c r="F81" s="14"/>
      <c r="G81" s="13"/>
      <c r="H81" s="13"/>
      <c r="I81" s="13"/>
      <c r="J81" s="13"/>
      <c r="K81" s="13"/>
      <c r="L81" s="13"/>
      <c r="M81" s="13"/>
      <c r="N81" s="13"/>
    </row>
    <row r="82" spans="1:14" ht="12.75">
      <c r="A82" s="16"/>
      <c r="B82" s="13"/>
      <c r="C82" s="14"/>
      <c r="D82" s="14"/>
      <c r="E82" s="14"/>
      <c r="F82" s="14"/>
      <c r="G82" s="13"/>
      <c r="H82" s="13"/>
      <c r="I82" s="13"/>
      <c r="J82" s="13"/>
      <c r="K82" s="13"/>
      <c r="L82" s="13"/>
      <c r="M82" s="13"/>
      <c r="N82" s="13"/>
    </row>
    <row r="83" spans="1:14" ht="12.75">
      <c r="A83" s="16"/>
      <c r="B83" s="13"/>
      <c r="C83" s="14"/>
      <c r="D83" s="14"/>
      <c r="E83" s="14"/>
      <c r="F83" s="14"/>
      <c r="G83" s="13"/>
      <c r="H83" s="13"/>
      <c r="I83" s="13"/>
      <c r="J83" s="13"/>
      <c r="K83" s="13"/>
      <c r="L83" s="13"/>
      <c r="M83" s="13"/>
      <c r="N83" s="13"/>
    </row>
    <row r="84" spans="1:14" ht="12.75">
      <c r="A84" s="16"/>
      <c r="B84" s="13"/>
      <c r="C84" s="14"/>
      <c r="D84" s="14"/>
      <c r="E84" s="14"/>
      <c r="F84" s="14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16"/>
      <c r="B85" s="13"/>
      <c r="C85" s="14"/>
      <c r="D85" s="14"/>
      <c r="E85" s="14"/>
      <c r="F85" s="14"/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16"/>
      <c r="B86" s="13"/>
      <c r="C86" s="14"/>
      <c r="D86" s="14"/>
      <c r="E86" s="14"/>
      <c r="F86" s="14"/>
      <c r="G86" s="30"/>
      <c r="H86" s="13"/>
      <c r="I86" s="13"/>
      <c r="J86" s="13"/>
      <c r="K86" s="13"/>
      <c r="L86" s="13"/>
      <c r="M86" s="13"/>
      <c r="N86" s="13"/>
    </row>
    <row r="87" spans="1:14" ht="12.75">
      <c r="A87" s="16"/>
      <c r="B87" s="13"/>
      <c r="C87" s="14"/>
      <c r="D87" s="14"/>
      <c r="E87" s="14"/>
      <c r="F87" s="14"/>
      <c r="G87" s="13"/>
      <c r="H87" s="13"/>
      <c r="I87" s="13"/>
      <c r="J87" s="13"/>
      <c r="K87" s="13"/>
      <c r="L87" s="13"/>
      <c r="M87" s="13"/>
      <c r="N87" s="25"/>
    </row>
    <row r="88" spans="1:14" ht="12.75">
      <c r="A88" s="16"/>
      <c r="B88" s="13"/>
      <c r="C88" s="14"/>
      <c r="D88" s="14"/>
      <c r="E88" s="14"/>
      <c r="F88" s="14"/>
      <c r="G88" s="15"/>
      <c r="H88" s="21"/>
      <c r="I88" s="21"/>
      <c r="J88" s="21"/>
      <c r="K88" s="21"/>
      <c r="L88" s="21"/>
      <c r="M88" s="13"/>
      <c r="N88" s="13"/>
    </row>
    <row r="89" spans="1:14" ht="12.75">
      <c r="A89" s="16"/>
      <c r="B89" s="13"/>
      <c r="C89" s="14"/>
      <c r="D89" s="14"/>
      <c r="E89" s="14"/>
      <c r="F89" s="14"/>
      <c r="G89" s="13"/>
      <c r="H89" s="13"/>
      <c r="I89" s="13"/>
      <c r="J89" s="13"/>
      <c r="K89" s="13"/>
      <c r="L89" s="13"/>
      <c r="M89" s="13"/>
      <c r="N89" s="13"/>
    </row>
    <row r="90" spans="1:14" ht="12.75">
      <c r="A90" s="16"/>
      <c r="B90" s="13"/>
      <c r="C90" s="14"/>
      <c r="D90" s="14"/>
      <c r="E90" s="14"/>
      <c r="F90" s="14"/>
      <c r="G90" s="13"/>
      <c r="H90" s="13"/>
      <c r="I90" s="13"/>
      <c r="J90" s="13"/>
      <c r="K90" s="13"/>
      <c r="L90" s="13"/>
      <c r="M90" s="13"/>
      <c r="N90" s="13"/>
    </row>
    <row r="91" spans="1:14" ht="12.75">
      <c r="A91" s="16"/>
      <c r="B91" s="13"/>
      <c r="C91" s="14"/>
      <c r="D91" s="14"/>
      <c r="E91" s="14"/>
      <c r="F91" s="14"/>
      <c r="G91" s="13"/>
      <c r="H91" s="13"/>
      <c r="I91" s="13"/>
      <c r="J91" s="13"/>
      <c r="K91" s="13"/>
      <c r="L91" s="13"/>
      <c r="M91" s="13"/>
      <c r="N91" s="13"/>
    </row>
    <row r="92" spans="1:14" ht="12.75">
      <c r="A92" s="16"/>
      <c r="B92" s="13"/>
      <c r="C92" s="14"/>
      <c r="D92" s="14"/>
      <c r="E92" s="14"/>
      <c r="F92" s="31"/>
      <c r="G92" s="58"/>
      <c r="H92" s="58"/>
      <c r="I92" s="58"/>
      <c r="J92" s="58"/>
      <c r="K92" s="13"/>
      <c r="L92" s="13"/>
      <c r="M92" s="13"/>
      <c r="N92" s="13"/>
    </row>
    <row r="93" spans="1:14" ht="12.75">
      <c r="A93" s="16"/>
      <c r="B93" s="13"/>
      <c r="C93" s="14"/>
      <c r="D93" s="14"/>
      <c r="E93" s="14"/>
      <c r="F93" s="31"/>
      <c r="G93" s="58"/>
      <c r="H93" s="58"/>
      <c r="I93" s="58"/>
      <c r="J93" s="58"/>
      <c r="K93" s="13"/>
      <c r="L93" s="13"/>
      <c r="M93" s="20"/>
      <c r="N93" s="13"/>
    </row>
    <row r="94" spans="1:14" ht="12.75">
      <c r="A94" s="16"/>
      <c r="B94" s="13"/>
      <c r="C94" s="22"/>
      <c r="D94" s="22"/>
      <c r="E94" s="14"/>
      <c r="F94" s="14"/>
      <c r="G94" s="13"/>
      <c r="H94" s="13"/>
      <c r="I94" s="13"/>
      <c r="J94" s="13"/>
      <c r="K94" s="13"/>
      <c r="L94" s="13"/>
      <c r="M94" s="13"/>
      <c r="N94" s="13"/>
    </row>
    <row r="95" spans="1:14" ht="12.75">
      <c r="A95" s="16"/>
      <c r="B95" s="13"/>
      <c r="C95" s="14"/>
      <c r="D95" s="14"/>
      <c r="E95" s="14"/>
      <c r="F95" s="14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16"/>
      <c r="B96" s="13"/>
      <c r="C96" s="14"/>
      <c r="D96" s="14"/>
      <c r="E96" s="14"/>
      <c r="F96" s="14"/>
      <c r="G96" s="13"/>
      <c r="H96" s="13"/>
      <c r="I96" s="13"/>
      <c r="J96" s="13"/>
      <c r="K96" s="13"/>
      <c r="L96" s="13"/>
      <c r="M96" s="13"/>
      <c r="N96" s="13"/>
    </row>
    <row r="97" spans="1:14" ht="12.75">
      <c r="A97" s="16"/>
      <c r="B97" s="13"/>
      <c r="C97" s="14"/>
      <c r="D97" s="14"/>
      <c r="E97" s="14"/>
      <c r="F97" s="14"/>
      <c r="G97" s="13"/>
      <c r="H97" s="13"/>
      <c r="I97" s="13"/>
      <c r="J97" s="13"/>
      <c r="K97" s="13"/>
      <c r="L97" s="13"/>
      <c r="M97" s="13"/>
      <c r="N97" s="13"/>
    </row>
    <row r="98" spans="1:14" ht="12.75">
      <c r="A98" s="16"/>
      <c r="B98" s="13"/>
      <c r="C98" s="14"/>
      <c r="D98" s="14"/>
      <c r="E98" s="14"/>
      <c r="F98" s="14"/>
      <c r="G98" s="13"/>
      <c r="H98" s="13"/>
      <c r="I98" s="13"/>
      <c r="J98" s="13"/>
      <c r="K98" s="13"/>
      <c r="L98" s="13"/>
      <c r="M98" s="13"/>
      <c r="N98" s="13"/>
    </row>
    <row r="99" spans="1:14" ht="12.75">
      <c r="A99" s="16"/>
      <c r="B99" s="13"/>
      <c r="C99" s="14"/>
      <c r="D99" s="14"/>
      <c r="E99" s="14"/>
      <c r="F99" s="14"/>
      <c r="G99" s="13"/>
      <c r="H99" s="13"/>
      <c r="I99" s="13"/>
      <c r="J99" s="13"/>
      <c r="K99" s="13"/>
      <c r="L99" s="13"/>
      <c r="M99" s="13"/>
      <c r="N99" s="13"/>
    </row>
    <row r="100" spans="1:14" ht="12.75">
      <c r="A100" s="16"/>
      <c r="B100" s="13"/>
      <c r="C100" s="14"/>
      <c r="D100" s="14"/>
      <c r="E100" s="14"/>
      <c r="F100" s="14"/>
      <c r="G100" s="13"/>
      <c r="H100" s="13"/>
      <c r="I100" s="13"/>
      <c r="J100" s="13"/>
      <c r="K100" s="13"/>
      <c r="L100" s="13"/>
      <c r="M100" s="13"/>
      <c r="N100" s="13"/>
    </row>
    <row r="101" spans="1:14" ht="12.75">
      <c r="A101" s="16"/>
      <c r="B101" s="13"/>
      <c r="C101" s="14"/>
      <c r="D101" s="14"/>
      <c r="E101" s="14"/>
      <c r="F101" s="14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16"/>
      <c r="B102" s="13"/>
      <c r="C102" s="14"/>
      <c r="D102" s="14"/>
      <c r="E102" s="14"/>
      <c r="F102" s="14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16"/>
      <c r="B103" s="13"/>
      <c r="C103" s="14"/>
      <c r="D103" s="14"/>
      <c r="E103" s="14"/>
      <c r="F103" s="14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6"/>
      <c r="B104" s="13"/>
      <c r="C104" s="14"/>
      <c r="D104" s="14"/>
      <c r="E104" s="14"/>
      <c r="F104" s="14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6"/>
      <c r="B105" s="13"/>
      <c r="C105" s="14"/>
      <c r="D105" s="14"/>
      <c r="E105" s="14"/>
      <c r="F105" s="14"/>
      <c r="G105" s="32"/>
      <c r="H105" s="13"/>
      <c r="I105" s="13"/>
      <c r="J105" s="13"/>
      <c r="K105" s="13"/>
      <c r="L105" s="13"/>
      <c r="M105" s="20"/>
      <c r="N105" s="13"/>
    </row>
    <row r="106" spans="1:14" ht="12.75">
      <c r="A106" s="16"/>
      <c r="B106" s="13"/>
      <c r="C106" s="22"/>
      <c r="D106" s="22"/>
      <c r="E106" s="14"/>
      <c r="F106" s="14"/>
      <c r="G106" s="20"/>
      <c r="H106" s="20"/>
      <c r="I106" s="20"/>
      <c r="J106" s="20"/>
      <c r="K106" s="20"/>
      <c r="L106" s="20"/>
      <c r="M106" s="13"/>
      <c r="N106" s="13"/>
    </row>
    <row r="107" spans="1:14" ht="12.75">
      <c r="A107" s="19"/>
      <c r="B107" s="13"/>
      <c r="C107" s="14"/>
      <c r="D107" s="14"/>
      <c r="E107" s="14"/>
      <c r="F107" s="14"/>
      <c r="G107" s="32"/>
      <c r="H107" s="13"/>
      <c r="I107" s="13"/>
      <c r="J107" s="13"/>
      <c r="K107" s="13"/>
      <c r="L107" s="13"/>
      <c r="M107" s="13"/>
      <c r="N107" s="13"/>
    </row>
    <row r="108" spans="1:14" ht="12.75">
      <c r="A108" s="16"/>
      <c r="B108" s="13"/>
      <c r="C108" s="22"/>
      <c r="D108" s="22"/>
      <c r="E108" s="14"/>
      <c r="F108" s="14"/>
      <c r="G108" s="32"/>
      <c r="H108" s="13"/>
      <c r="I108" s="13"/>
      <c r="J108" s="13"/>
      <c r="K108" s="13"/>
      <c r="L108" s="13"/>
      <c r="M108" s="13"/>
      <c r="N108" s="13"/>
    </row>
    <row r="109" spans="1:14" ht="12.75">
      <c r="A109" s="16"/>
      <c r="B109" s="13"/>
      <c r="C109" s="22"/>
      <c r="D109" s="22"/>
      <c r="E109" s="14"/>
      <c r="F109" s="14"/>
      <c r="G109" s="33"/>
      <c r="H109" s="58"/>
      <c r="I109" s="58"/>
      <c r="J109" s="58"/>
      <c r="K109" s="58"/>
      <c r="L109" s="13"/>
      <c r="M109" s="13"/>
      <c r="N109" s="13"/>
    </row>
    <row r="110" spans="1:14" ht="12.75">
      <c r="A110" s="16"/>
      <c r="B110" s="13"/>
      <c r="C110" s="22"/>
      <c r="D110" s="22"/>
      <c r="E110" s="14"/>
      <c r="F110" s="14"/>
      <c r="G110" s="33"/>
      <c r="H110" s="58"/>
      <c r="I110" s="58"/>
      <c r="J110" s="58"/>
      <c r="K110" s="58"/>
      <c r="L110" s="13"/>
      <c r="M110" s="13"/>
      <c r="N110" s="13"/>
    </row>
    <row r="111" spans="1:14" ht="12.75">
      <c r="A111" s="16"/>
      <c r="B111" s="13"/>
      <c r="C111" s="22"/>
      <c r="D111" s="22"/>
      <c r="E111" s="14"/>
      <c r="F111" s="14"/>
      <c r="G111" s="32"/>
      <c r="H111" s="13"/>
      <c r="I111" s="13"/>
      <c r="J111" s="13"/>
      <c r="K111" s="13"/>
      <c r="L111" s="13"/>
      <c r="M111" s="13"/>
      <c r="N111" s="13"/>
    </row>
    <row r="112" spans="1:14" ht="12.75">
      <c r="A112" s="16"/>
      <c r="B112" s="13"/>
      <c r="C112" s="22"/>
      <c r="D112" s="22"/>
      <c r="E112" s="14"/>
      <c r="F112" s="14"/>
      <c r="G112" s="32"/>
      <c r="H112" s="13"/>
      <c r="I112" s="13"/>
      <c r="J112" s="13"/>
      <c r="K112" s="13"/>
      <c r="L112" s="13"/>
      <c r="M112" s="13"/>
      <c r="N112" s="13"/>
    </row>
    <row r="113" spans="1:14" ht="12.75">
      <c r="A113" s="16"/>
      <c r="B113" s="13"/>
      <c r="C113" s="22"/>
      <c r="D113" s="22"/>
      <c r="E113" s="14"/>
      <c r="F113" s="14"/>
      <c r="G113" s="32"/>
      <c r="H113" s="13"/>
      <c r="I113" s="13"/>
      <c r="J113" s="13"/>
      <c r="K113" s="13"/>
      <c r="L113" s="13"/>
      <c r="M113" s="13"/>
      <c r="N113" s="13"/>
    </row>
    <row r="114" spans="1:14" ht="12.75">
      <c r="A114" s="16"/>
      <c r="B114" s="13"/>
      <c r="C114" s="22"/>
      <c r="D114" s="22"/>
      <c r="E114" s="14"/>
      <c r="F114" s="14"/>
      <c r="G114" s="32"/>
      <c r="H114" s="13"/>
      <c r="I114" s="13"/>
      <c r="J114" s="13"/>
      <c r="K114" s="13"/>
      <c r="L114" s="13"/>
      <c r="M114" s="13"/>
      <c r="N114" s="13"/>
    </row>
    <row r="115" spans="1:14" ht="12.75">
      <c r="A115" s="16"/>
      <c r="B115" s="13"/>
      <c r="C115" s="22"/>
      <c r="D115" s="22"/>
      <c r="E115" s="14"/>
      <c r="F115" s="14"/>
      <c r="G115" s="32"/>
      <c r="H115" s="13"/>
      <c r="I115" s="13"/>
      <c r="J115" s="13"/>
      <c r="K115" s="13"/>
      <c r="L115" s="13"/>
      <c r="M115" s="13"/>
      <c r="N115" s="13"/>
    </row>
    <row r="116" spans="1:14" ht="12.75">
      <c r="A116" s="16"/>
      <c r="B116" s="13"/>
      <c r="C116" s="22"/>
      <c r="D116" s="22"/>
      <c r="E116" s="14"/>
      <c r="F116" s="14"/>
      <c r="G116" s="32"/>
      <c r="H116" s="13"/>
      <c r="I116" s="13"/>
      <c r="J116" s="13"/>
      <c r="K116" s="13"/>
      <c r="L116" s="13"/>
      <c r="M116" s="13"/>
      <c r="N116" s="13"/>
    </row>
    <row r="117" spans="1:14" ht="12.75">
      <c r="A117" s="16"/>
      <c r="B117" s="13"/>
      <c r="C117" s="22"/>
      <c r="D117" s="22"/>
      <c r="E117" s="14"/>
      <c r="F117" s="14"/>
      <c r="G117" s="32"/>
      <c r="H117" s="13"/>
      <c r="I117" s="13"/>
      <c r="J117" s="13"/>
      <c r="K117" s="13"/>
      <c r="L117" s="13"/>
      <c r="M117" s="13"/>
      <c r="N117" s="13"/>
    </row>
    <row r="118" spans="1:14" ht="12.75">
      <c r="A118" s="16"/>
      <c r="B118" s="13"/>
      <c r="C118" s="22"/>
      <c r="D118" s="22"/>
      <c r="E118" s="14"/>
      <c r="F118" s="14"/>
      <c r="G118" s="32"/>
      <c r="H118" s="13"/>
      <c r="I118" s="13"/>
      <c r="J118" s="13"/>
      <c r="K118" s="13"/>
      <c r="L118" s="13"/>
      <c r="M118" s="13"/>
      <c r="N118" s="13"/>
    </row>
    <row r="119" spans="1:14" ht="12.75">
      <c r="A119" s="16"/>
      <c r="B119" s="13"/>
      <c r="C119" s="22"/>
      <c r="D119" s="22"/>
      <c r="E119" s="14"/>
      <c r="F119" s="14"/>
      <c r="G119" s="32"/>
      <c r="H119" s="13"/>
      <c r="I119" s="13"/>
      <c r="J119" s="13"/>
      <c r="K119" s="13"/>
      <c r="L119" s="13"/>
      <c r="M119" s="13"/>
      <c r="N119" s="13"/>
    </row>
    <row r="120" spans="1:14" ht="12.75">
      <c r="A120" s="16"/>
      <c r="B120" s="13"/>
      <c r="C120" s="22"/>
      <c r="D120" s="22"/>
      <c r="E120" s="14"/>
      <c r="F120" s="14"/>
      <c r="G120" s="32"/>
      <c r="H120" s="13"/>
      <c r="I120" s="13"/>
      <c r="J120" s="13"/>
      <c r="K120" s="13"/>
      <c r="L120" s="13"/>
      <c r="M120" s="13"/>
      <c r="N120" s="13"/>
    </row>
    <row r="121" spans="1:14" ht="12.75">
      <c r="A121" s="16"/>
      <c r="B121" s="13"/>
      <c r="C121" s="22"/>
      <c r="D121" s="22"/>
      <c r="E121" s="14"/>
      <c r="F121" s="14"/>
      <c r="G121" s="32"/>
      <c r="H121" s="13"/>
      <c r="I121" s="13"/>
      <c r="J121" s="13"/>
      <c r="K121" s="13"/>
      <c r="L121" s="13"/>
      <c r="M121" s="13"/>
      <c r="N121" s="13"/>
    </row>
    <row r="122" spans="1:14" ht="12.75">
      <c r="A122" s="16"/>
      <c r="B122" s="13"/>
      <c r="C122" s="22"/>
      <c r="D122" s="22"/>
      <c r="E122" s="14"/>
      <c r="F122" s="14"/>
      <c r="G122" s="32"/>
      <c r="H122" s="13"/>
      <c r="I122" s="13"/>
      <c r="J122" s="13"/>
      <c r="K122" s="13"/>
      <c r="L122" s="13"/>
      <c r="M122" s="13"/>
      <c r="N122" s="13"/>
    </row>
    <row r="123" spans="1:14" ht="12.75">
      <c r="A123" s="16"/>
      <c r="B123" s="13"/>
      <c r="C123" s="22"/>
      <c r="D123" s="22"/>
      <c r="E123" s="14"/>
      <c r="F123" s="14"/>
      <c r="G123" s="32"/>
      <c r="H123" s="13"/>
      <c r="I123" s="13"/>
      <c r="J123" s="13"/>
      <c r="K123" s="13"/>
      <c r="L123" s="13"/>
      <c r="M123" s="13"/>
      <c r="N123" s="13"/>
    </row>
    <row r="124" spans="1:14" ht="12.75">
      <c r="A124" s="16"/>
      <c r="B124" s="13"/>
      <c r="C124" s="22"/>
      <c r="D124" s="22"/>
      <c r="E124" s="14"/>
      <c r="F124" s="14"/>
      <c r="G124" s="32"/>
      <c r="H124" s="13"/>
      <c r="I124" s="13"/>
      <c r="J124" s="13"/>
      <c r="K124" s="13"/>
      <c r="L124" s="13"/>
      <c r="M124" s="13"/>
      <c r="N124" s="13"/>
    </row>
    <row r="125" spans="1:14" ht="12.75">
      <c r="A125" s="16"/>
      <c r="B125" s="13"/>
      <c r="C125" s="22"/>
      <c r="D125" s="22"/>
      <c r="E125" s="14"/>
      <c r="F125" s="14"/>
      <c r="G125" s="32"/>
      <c r="H125" s="13"/>
      <c r="I125" s="13"/>
      <c r="J125" s="13"/>
      <c r="K125" s="13"/>
      <c r="L125" s="13"/>
      <c r="M125" s="13"/>
      <c r="N125" s="13"/>
    </row>
    <row r="126" spans="1:14" ht="12.75">
      <c r="A126" s="16"/>
      <c r="B126" s="13"/>
      <c r="C126" s="22"/>
      <c r="D126" s="22"/>
      <c r="E126" s="14"/>
      <c r="F126" s="14"/>
      <c r="G126" s="32"/>
      <c r="H126" s="13"/>
      <c r="I126" s="13"/>
      <c r="J126" s="13"/>
      <c r="K126" s="13"/>
      <c r="L126" s="13"/>
      <c r="M126" s="13"/>
      <c r="N126" s="13"/>
    </row>
    <row r="127" spans="1:14" ht="12.75">
      <c r="A127" s="16"/>
      <c r="B127" s="13"/>
      <c r="C127" s="22"/>
      <c r="D127" s="22"/>
      <c r="E127" s="14"/>
      <c r="F127" s="14"/>
      <c r="G127" s="32"/>
      <c r="H127" s="13"/>
      <c r="I127" s="13"/>
      <c r="J127" s="13"/>
      <c r="K127" s="13"/>
      <c r="L127" s="13"/>
      <c r="M127" s="13"/>
      <c r="N127" s="13"/>
    </row>
    <row r="128" spans="1:14" ht="12.75">
      <c r="A128" s="16"/>
      <c r="B128" s="13"/>
      <c r="C128" s="22"/>
      <c r="D128" s="22"/>
      <c r="E128" s="14"/>
      <c r="F128" s="14"/>
      <c r="G128" s="32"/>
      <c r="H128" s="13"/>
      <c r="I128" s="13"/>
      <c r="J128" s="13"/>
      <c r="K128" s="13"/>
      <c r="L128" s="13"/>
      <c r="M128" s="13"/>
      <c r="N128" s="13"/>
    </row>
    <row r="129" spans="1:14" ht="12.75">
      <c r="A129" s="16"/>
      <c r="B129" s="13"/>
      <c r="C129" s="22"/>
      <c r="D129" s="22"/>
      <c r="E129" s="14"/>
      <c r="F129" s="14"/>
      <c r="G129" s="32"/>
      <c r="H129" s="13"/>
      <c r="I129" s="13"/>
      <c r="J129" s="13"/>
      <c r="K129" s="13"/>
      <c r="L129" s="13"/>
      <c r="M129" s="13"/>
      <c r="N129" s="13"/>
    </row>
    <row r="130" spans="1:14" ht="12.75">
      <c r="A130" s="16"/>
      <c r="B130" s="13"/>
      <c r="C130" s="22"/>
      <c r="D130" s="22"/>
      <c r="E130" s="14"/>
      <c r="F130" s="14"/>
      <c r="G130" s="32"/>
      <c r="H130" s="34"/>
      <c r="I130" s="34"/>
      <c r="J130" s="34"/>
      <c r="K130" s="34"/>
      <c r="L130" s="34"/>
      <c r="M130" s="24"/>
      <c r="N130" s="13"/>
    </row>
    <row r="131" spans="1:14" ht="12.75">
      <c r="A131" s="16"/>
      <c r="B131" s="13"/>
      <c r="C131" s="22"/>
      <c r="D131" s="22"/>
      <c r="E131" s="14"/>
      <c r="F131" s="14"/>
      <c r="G131" s="24"/>
      <c r="H131" s="35"/>
      <c r="I131" s="35"/>
      <c r="J131" s="35"/>
      <c r="K131" s="35"/>
      <c r="L131" s="35"/>
      <c r="M131" s="36"/>
      <c r="N131" s="37"/>
    </row>
    <row r="132" spans="1:14" ht="12.75">
      <c r="A132" s="16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12.75">
      <c r="A133" s="16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2.75">
      <c r="A134" s="16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12.75">
      <c r="A135" s="16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2.75">
      <c r="A136" s="16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ht="12.75">
      <c r="A137" s="1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2.75">
      <c r="A138" s="1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2.75">
      <c r="A139" s="1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</sheetData>
  <sheetProtection/>
  <mergeCells count="26">
    <mergeCell ref="A4:N4"/>
    <mergeCell ref="A7:A11"/>
    <mergeCell ref="B7:B11"/>
    <mergeCell ref="C7:D8"/>
    <mergeCell ref="E7:F8"/>
    <mergeCell ref="G7:G10"/>
    <mergeCell ref="H7:I8"/>
    <mergeCell ref="K7:L7"/>
    <mergeCell ref="M7:N7"/>
    <mergeCell ref="K8:L8"/>
    <mergeCell ref="M8:N8"/>
    <mergeCell ref="C11:D11"/>
    <mergeCell ref="E11:F11"/>
    <mergeCell ref="H11:I11"/>
    <mergeCell ref="K11:L11"/>
    <mergeCell ref="M11:N11"/>
    <mergeCell ref="E5:K5"/>
    <mergeCell ref="H109:K109"/>
    <mergeCell ref="H110:K110"/>
    <mergeCell ref="J7:J10"/>
    <mergeCell ref="H37:K37"/>
    <mergeCell ref="H38:K38"/>
    <mergeCell ref="H75:L75"/>
    <mergeCell ref="H76:L76"/>
    <mergeCell ref="G92:J92"/>
    <mergeCell ref="G93:J93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 xml:space="preserve">&amp;R&amp;8Przebudowa ul. Hallera w Działdowie </oddFooter>
  </headerFooter>
  <drawing r:id="rId3"/>
  <legacyDrawing r:id="rId2"/>
  <oleObjects>
    <oleObject progId="Word.Document.8" shapeId="1232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Oem</cp:lastModifiedBy>
  <cp:lastPrinted>2009-09-02T18:23:21Z</cp:lastPrinted>
  <dcterms:created xsi:type="dcterms:W3CDTF">1996-10-04T19:57:38Z</dcterms:created>
  <dcterms:modified xsi:type="dcterms:W3CDTF">2009-09-05T10:34:58Z</dcterms:modified>
  <cp:category/>
  <cp:version/>
  <cp:contentType/>
  <cp:contentStatus/>
</cp:coreProperties>
</file>