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<sst xmlns="http://schemas.openxmlformats.org/spreadsheetml/2006/main" count="35" uniqueCount="26">
  <si>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Pikietaż</t>
  </si>
  <si>
    <t>a</t>
  </si>
  <si>
    <t>b</t>
  </si>
  <si>
    <t>c</t>
  </si>
  <si>
    <t>cm</t>
  </si>
  <si>
    <t>a+2b+c</t>
  </si>
  <si>
    <t>m</t>
  </si>
  <si>
    <t>s</t>
  </si>
  <si>
    <t>m2</t>
  </si>
  <si>
    <t>odległość</t>
  </si>
  <si>
    <t>ilość</t>
  </si>
  <si>
    <t>m3</t>
  </si>
  <si>
    <t>S = (a+2b+c) x l/4</t>
  </si>
  <si>
    <t>l/2</t>
  </si>
  <si>
    <t>średnie (m2)</t>
  </si>
  <si>
    <t>0,25l</t>
  </si>
  <si>
    <t>Obliczenie objętości wyrównania i wzmocnienia poprzecznego</t>
  </si>
  <si>
    <t>SUMA</t>
  </si>
  <si>
    <t xml:space="preserve">                                                                           Średnie wyrównanie:</t>
  </si>
  <si>
    <t xml:space="preserve">                                                                                    Powierzchnia wyrównania nawierzchni / podbudowy:</t>
  </si>
  <si>
    <t>ul. Nidzickiej na odcinku od km 0+461,50 do km 0+809,64</t>
  </si>
  <si>
    <t xml:space="preserve">km </t>
  </si>
  <si>
    <t>0+</t>
  </si>
  <si>
    <t>2245,50 m2</t>
  </si>
  <si>
    <t>52,83m3 : 2245,50 m2 = 0,0235 m = przyjęto 2,5 cm</t>
  </si>
  <si>
    <t>Zał.nr 6-2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</si>
</sst>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2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9" fontId="3" fillId="0" borderId="0" xfId="52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11</xdr:col>
      <xdr:colOff>9525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220980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333375" y="253365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333375" y="2209800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33</xdr:row>
      <xdr:rowOff>38100</xdr:rowOff>
    </xdr:to>
    <xdr:sp>
      <xdr:nvSpPr>
        <xdr:cNvPr id="4" name="Line 5"/>
        <xdr:cNvSpPr>
          <a:spLocks/>
        </xdr:cNvSpPr>
      </xdr:nvSpPr>
      <xdr:spPr>
        <a:xfrm>
          <a:off x="1381125" y="2219325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36</xdr:row>
      <xdr:rowOff>142875</xdr:rowOff>
    </xdr:to>
    <xdr:sp>
      <xdr:nvSpPr>
        <xdr:cNvPr id="5" name="Line 6"/>
        <xdr:cNvSpPr>
          <a:spLocks/>
        </xdr:cNvSpPr>
      </xdr:nvSpPr>
      <xdr:spPr>
        <a:xfrm>
          <a:off x="1733550" y="22098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42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095500" y="2219325"/>
          <a:ext cx="0" cy="482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37</xdr:row>
      <xdr:rowOff>38100</xdr:rowOff>
    </xdr:to>
    <xdr:sp>
      <xdr:nvSpPr>
        <xdr:cNvPr id="7" name="Line 8"/>
        <xdr:cNvSpPr>
          <a:spLocks/>
        </xdr:cNvSpPr>
      </xdr:nvSpPr>
      <xdr:spPr>
        <a:xfrm>
          <a:off x="2781300" y="22193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38</xdr:row>
      <xdr:rowOff>152400</xdr:rowOff>
    </xdr:to>
    <xdr:sp>
      <xdr:nvSpPr>
        <xdr:cNvPr id="8" name="Line 9"/>
        <xdr:cNvSpPr>
          <a:spLocks/>
        </xdr:cNvSpPr>
      </xdr:nvSpPr>
      <xdr:spPr>
        <a:xfrm>
          <a:off x="3467100" y="2209800"/>
          <a:ext cx="0" cy="420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36</xdr:row>
      <xdr:rowOff>19050</xdr:rowOff>
    </xdr:to>
    <xdr:sp>
      <xdr:nvSpPr>
        <xdr:cNvPr id="9" name="Line 11"/>
        <xdr:cNvSpPr>
          <a:spLocks/>
        </xdr:cNvSpPr>
      </xdr:nvSpPr>
      <xdr:spPr>
        <a:xfrm>
          <a:off x="4210050" y="22098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36</xdr:row>
      <xdr:rowOff>28575</xdr:rowOff>
    </xdr:to>
    <xdr:sp>
      <xdr:nvSpPr>
        <xdr:cNvPr id="10" name="Line 12"/>
        <xdr:cNvSpPr>
          <a:spLocks/>
        </xdr:cNvSpPr>
      </xdr:nvSpPr>
      <xdr:spPr>
        <a:xfrm>
          <a:off x="4924425" y="2209800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</xdr:rowOff>
    </xdr:from>
    <xdr:to>
      <xdr:col>10</xdr:col>
      <xdr:colOff>0</xdr:colOff>
      <xdr:row>33</xdr:row>
      <xdr:rowOff>142875</xdr:rowOff>
    </xdr:to>
    <xdr:sp>
      <xdr:nvSpPr>
        <xdr:cNvPr id="11" name="Line 13"/>
        <xdr:cNvSpPr>
          <a:spLocks/>
        </xdr:cNvSpPr>
      </xdr:nvSpPr>
      <xdr:spPr>
        <a:xfrm>
          <a:off x="5610225" y="2219325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34</xdr:row>
      <xdr:rowOff>28575</xdr:rowOff>
    </xdr:to>
    <xdr:sp>
      <xdr:nvSpPr>
        <xdr:cNvPr id="12" name="Line 14"/>
        <xdr:cNvSpPr>
          <a:spLocks/>
        </xdr:cNvSpPr>
      </xdr:nvSpPr>
      <xdr:spPr>
        <a:xfrm>
          <a:off x="6296025" y="22098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57150</xdr:rowOff>
    </xdr:from>
    <xdr:to>
      <xdr:col>7</xdr:col>
      <xdr:colOff>19050</xdr:colOff>
      <xdr:row>10</xdr:row>
      <xdr:rowOff>57150</xdr:rowOff>
    </xdr:to>
    <xdr:sp>
      <xdr:nvSpPr>
        <xdr:cNvPr id="13" name="Line 15"/>
        <xdr:cNvSpPr>
          <a:spLocks/>
        </xdr:cNvSpPr>
      </xdr:nvSpPr>
      <xdr:spPr>
        <a:xfrm>
          <a:off x="2114550" y="17811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57150</xdr:rowOff>
    </xdr:from>
    <xdr:to>
      <xdr:col>9</xdr:col>
      <xdr:colOff>9525</xdr:colOff>
      <xdr:row>10</xdr:row>
      <xdr:rowOff>57150</xdr:rowOff>
    </xdr:to>
    <xdr:sp>
      <xdr:nvSpPr>
        <xdr:cNvPr id="14" name="Line 16"/>
        <xdr:cNvSpPr>
          <a:spLocks/>
        </xdr:cNvSpPr>
      </xdr:nvSpPr>
      <xdr:spPr>
        <a:xfrm>
          <a:off x="3476625" y="1781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10</xdr:row>
      <xdr:rowOff>104775</xdr:rowOff>
    </xdr:to>
    <xdr:sp>
      <xdr:nvSpPr>
        <xdr:cNvPr id="15" name="Line 23"/>
        <xdr:cNvSpPr>
          <a:spLocks/>
        </xdr:cNvSpPr>
      </xdr:nvSpPr>
      <xdr:spPr>
        <a:xfrm>
          <a:off x="3467100" y="1095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10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2114550" y="12477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19050</xdr:rowOff>
    </xdr:from>
    <xdr:to>
      <xdr:col>9</xdr:col>
      <xdr:colOff>0</xdr:colOff>
      <xdr:row>10</xdr:row>
      <xdr:rowOff>114300</xdr:rowOff>
    </xdr:to>
    <xdr:sp>
      <xdr:nvSpPr>
        <xdr:cNvPr id="17" name="Line 25"/>
        <xdr:cNvSpPr>
          <a:spLocks/>
        </xdr:cNvSpPr>
      </xdr:nvSpPr>
      <xdr:spPr>
        <a:xfrm>
          <a:off x="4924425" y="12573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18" name="Line 28"/>
        <xdr:cNvSpPr>
          <a:spLocks/>
        </xdr:cNvSpPr>
      </xdr:nvSpPr>
      <xdr:spPr>
        <a:xfrm>
          <a:off x="342900" y="27908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66675</xdr:rowOff>
    </xdr:from>
    <xdr:to>
      <xdr:col>8</xdr:col>
      <xdr:colOff>0</xdr:colOff>
      <xdr:row>18</xdr:row>
      <xdr:rowOff>66675</xdr:rowOff>
    </xdr:to>
    <xdr:sp>
      <xdr:nvSpPr>
        <xdr:cNvPr id="19" name="Line 29"/>
        <xdr:cNvSpPr>
          <a:spLocks/>
        </xdr:cNvSpPr>
      </xdr:nvSpPr>
      <xdr:spPr>
        <a:xfrm flipV="1">
          <a:off x="333375" y="30861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0</xdr:colOff>
      <xdr:row>20</xdr:row>
      <xdr:rowOff>95250</xdr:rowOff>
    </xdr:to>
    <xdr:sp>
      <xdr:nvSpPr>
        <xdr:cNvPr id="20" name="Line 30"/>
        <xdr:cNvSpPr>
          <a:spLocks/>
        </xdr:cNvSpPr>
      </xdr:nvSpPr>
      <xdr:spPr>
        <a:xfrm>
          <a:off x="333375" y="34385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8</xdr:col>
      <xdr:colOff>0</xdr:colOff>
      <xdr:row>22</xdr:row>
      <xdr:rowOff>85725</xdr:rowOff>
    </xdr:to>
    <xdr:sp>
      <xdr:nvSpPr>
        <xdr:cNvPr id="21" name="Line 31"/>
        <xdr:cNvSpPr>
          <a:spLocks/>
        </xdr:cNvSpPr>
      </xdr:nvSpPr>
      <xdr:spPr>
        <a:xfrm>
          <a:off x="333375" y="37528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95250</xdr:rowOff>
    </xdr:from>
    <xdr:to>
      <xdr:col>8</xdr:col>
      <xdr:colOff>9525</xdr:colOff>
      <xdr:row>24</xdr:row>
      <xdr:rowOff>95250</xdr:rowOff>
    </xdr:to>
    <xdr:sp>
      <xdr:nvSpPr>
        <xdr:cNvPr id="22" name="Line 32"/>
        <xdr:cNvSpPr>
          <a:spLocks/>
        </xdr:cNvSpPr>
      </xdr:nvSpPr>
      <xdr:spPr>
        <a:xfrm>
          <a:off x="352425" y="40862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76200</xdr:rowOff>
    </xdr:from>
    <xdr:to>
      <xdr:col>8</xdr:col>
      <xdr:colOff>0</xdr:colOff>
      <xdr:row>26</xdr:row>
      <xdr:rowOff>76200</xdr:rowOff>
    </xdr:to>
    <xdr:sp>
      <xdr:nvSpPr>
        <xdr:cNvPr id="23" name="Line 33"/>
        <xdr:cNvSpPr>
          <a:spLocks/>
        </xdr:cNvSpPr>
      </xdr:nvSpPr>
      <xdr:spPr>
        <a:xfrm>
          <a:off x="333375" y="43910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76200</xdr:rowOff>
    </xdr:from>
    <xdr:to>
      <xdr:col>8</xdr:col>
      <xdr:colOff>9525</xdr:colOff>
      <xdr:row>28</xdr:row>
      <xdr:rowOff>76200</xdr:rowOff>
    </xdr:to>
    <xdr:sp>
      <xdr:nvSpPr>
        <xdr:cNvPr id="24" name="Line 34"/>
        <xdr:cNvSpPr>
          <a:spLocks/>
        </xdr:cNvSpPr>
      </xdr:nvSpPr>
      <xdr:spPr>
        <a:xfrm>
          <a:off x="342900" y="47148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8</xdr:col>
      <xdr:colOff>9525</xdr:colOff>
      <xdr:row>30</xdr:row>
      <xdr:rowOff>95250</xdr:rowOff>
    </xdr:to>
    <xdr:sp>
      <xdr:nvSpPr>
        <xdr:cNvPr id="25" name="Line 35"/>
        <xdr:cNvSpPr>
          <a:spLocks/>
        </xdr:cNvSpPr>
      </xdr:nvSpPr>
      <xdr:spPr>
        <a:xfrm>
          <a:off x="342900" y="50577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8</xdr:col>
      <xdr:colOff>0</xdr:colOff>
      <xdr:row>16</xdr:row>
      <xdr:rowOff>114300</xdr:rowOff>
    </xdr:to>
    <xdr:sp>
      <xdr:nvSpPr>
        <xdr:cNvPr id="26" name="Line 37"/>
        <xdr:cNvSpPr>
          <a:spLocks/>
        </xdr:cNvSpPr>
      </xdr:nvSpPr>
      <xdr:spPr>
        <a:xfrm flipV="1">
          <a:off x="4210050" y="280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95250</xdr:rowOff>
    </xdr:from>
    <xdr:to>
      <xdr:col>11</xdr:col>
      <xdr:colOff>9525</xdr:colOff>
      <xdr:row>17</xdr:row>
      <xdr:rowOff>95250</xdr:rowOff>
    </xdr:to>
    <xdr:sp>
      <xdr:nvSpPr>
        <xdr:cNvPr id="27" name="Line 38"/>
        <xdr:cNvSpPr>
          <a:spLocks/>
        </xdr:cNvSpPr>
      </xdr:nvSpPr>
      <xdr:spPr>
        <a:xfrm flipV="1">
          <a:off x="4229100" y="295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85725</xdr:rowOff>
    </xdr:from>
    <xdr:to>
      <xdr:col>11</xdr:col>
      <xdr:colOff>9525</xdr:colOff>
      <xdr:row>19</xdr:row>
      <xdr:rowOff>85725</xdr:rowOff>
    </xdr:to>
    <xdr:sp>
      <xdr:nvSpPr>
        <xdr:cNvPr id="28" name="Line 39"/>
        <xdr:cNvSpPr>
          <a:spLocks/>
        </xdr:cNvSpPr>
      </xdr:nvSpPr>
      <xdr:spPr>
        <a:xfrm flipV="1">
          <a:off x="4219575" y="32670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11</xdr:col>
      <xdr:colOff>9525</xdr:colOff>
      <xdr:row>21</xdr:row>
      <xdr:rowOff>85725</xdr:rowOff>
    </xdr:to>
    <xdr:sp>
      <xdr:nvSpPr>
        <xdr:cNvPr id="29" name="Line 40"/>
        <xdr:cNvSpPr>
          <a:spLocks/>
        </xdr:cNvSpPr>
      </xdr:nvSpPr>
      <xdr:spPr>
        <a:xfrm>
          <a:off x="4219575" y="35909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104775</xdr:rowOff>
    </xdr:from>
    <xdr:to>
      <xdr:col>11</xdr:col>
      <xdr:colOff>9525</xdr:colOff>
      <xdr:row>23</xdr:row>
      <xdr:rowOff>104775</xdr:rowOff>
    </xdr:to>
    <xdr:sp>
      <xdr:nvSpPr>
        <xdr:cNvPr id="30" name="Line 41"/>
        <xdr:cNvSpPr>
          <a:spLocks/>
        </xdr:cNvSpPr>
      </xdr:nvSpPr>
      <xdr:spPr>
        <a:xfrm>
          <a:off x="4219575" y="39338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1" name="Line 43"/>
        <xdr:cNvSpPr>
          <a:spLocks/>
        </xdr:cNvSpPr>
      </xdr:nvSpPr>
      <xdr:spPr>
        <a:xfrm>
          <a:off x="101917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32" name="Line 54"/>
        <xdr:cNvSpPr>
          <a:spLocks/>
        </xdr:cNvSpPr>
      </xdr:nvSpPr>
      <xdr:spPr>
        <a:xfrm>
          <a:off x="342900" y="53721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57150</xdr:rowOff>
    </xdr:from>
    <xdr:to>
      <xdr:col>8</xdr:col>
      <xdr:colOff>0</xdr:colOff>
      <xdr:row>34</xdr:row>
      <xdr:rowOff>57150</xdr:rowOff>
    </xdr:to>
    <xdr:sp>
      <xdr:nvSpPr>
        <xdr:cNvPr id="33" name="Line 55"/>
        <xdr:cNvSpPr>
          <a:spLocks/>
        </xdr:cNvSpPr>
      </xdr:nvSpPr>
      <xdr:spPr>
        <a:xfrm>
          <a:off x="352425" y="56673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76200</xdr:rowOff>
    </xdr:from>
    <xdr:to>
      <xdr:col>8</xdr:col>
      <xdr:colOff>0</xdr:colOff>
      <xdr:row>36</xdr:row>
      <xdr:rowOff>76200</xdr:rowOff>
    </xdr:to>
    <xdr:sp>
      <xdr:nvSpPr>
        <xdr:cNvPr id="34" name="Line 56"/>
        <xdr:cNvSpPr>
          <a:spLocks/>
        </xdr:cNvSpPr>
      </xdr:nvSpPr>
      <xdr:spPr>
        <a:xfrm>
          <a:off x="333375" y="60102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8</xdr:col>
      <xdr:colOff>0</xdr:colOff>
      <xdr:row>38</xdr:row>
      <xdr:rowOff>85725</xdr:rowOff>
    </xdr:to>
    <xdr:sp>
      <xdr:nvSpPr>
        <xdr:cNvPr id="35" name="Line 57"/>
        <xdr:cNvSpPr>
          <a:spLocks/>
        </xdr:cNvSpPr>
      </xdr:nvSpPr>
      <xdr:spPr>
        <a:xfrm>
          <a:off x="333375" y="63436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85725</xdr:rowOff>
    </xdr:from>
    <xdr:to>
      <xdr:col>8</xdr:col>
      <xdr:colOff>0</xdr:colOff>
      <xdr:row>40</xdr:row>
      <xdr:rowOff>85725</xdr:rowOff>
    </xdr:to>
    <xdr:sp>
      <xdr:nvSpPr>
        <xdr:cNvPr id="36" name="Line 58"/>
        <xdr:cNvSpPr>
          <a:spLocks/>
        </xdr:cNvSpPr>
      </xdr:nvSpPr>
      <xdr:spPr>
        <a:xfrm>
          <a:off x="333375" y="66675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76200</xdr:rowOff>
    </xdr:from>
    <xdr:to>
      <xdr:col>8</xdr:col>
      <xdr:colOff>0</xdr:colOff>
      <xdr:row>42</xdr:row>
      <xdr:rowOff>76200</xdr:rowOff>
    </xdr:to>
    <xdr:sp>
      <xdr:nvSpPr>
        <xdr:cNvPr id="37" name="Line 59"/>
        <xdr:cNvSpPr>
          <a:spLocks/>
        </xdr:cNvSpPr>
      </xdr:nvSpPr>
      <xdr:spPr>
        <a:xfrm>
          <a:off x="333375" y="69818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85725</xdr:rowOff>
    </xdr:from>
    <xdr:to>
      <xdr:col>8</xdr:col>
      <xdr:colOff>0</xdr:colOff>
      <xdr:row>44</xdr:row>
      <xdr:rowOff>85725</xdr:rowOff>
    </xdr:to>
    <xdr:sp>
      <xdr:nvSpPr>
        <xdr:cNvPr id="38" name="Line 60"/>
        <xdr:cNvSpPr>
          <a:spLocks/>
        </xdr:cNvSpPr>
      </xdr:nvSpPr>
      <xdr:spPr>
        <a:xfrm>
          <a:off x="333375" y="73152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11</xdr:col>
      <xdr:colOff>0</xdr:colOff>
      <xdr:row>25</xdr:row>
      <xdr:rowOff>85725</xdr:rowOff>
    </xdr:to>
    <xdr:sp>
      <xdr:nvSpPr>
        <xdr:cNvPr id="39" name="Line 64"/>
        <xdr:cNvSpPr>
          <a:spLocks/>
        </xdr:cNvSpPr>
      </xdr:nvSpPr>
      <xdr:spPr>
        <a:xfrm>
          <a:off x="4210050" y="42386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10</xdr:col>
      <xdr:colOff>685800</xdr:colOff>
      <xdr:row>27</xdr:row>
      <xdr:rowOff>85725</xdr:rowOff>
    </xdr:to>
    <xdr:sp>
      <xdr:nvSpPr>
        <xdr:cNvPr id="40" name="Line 65"/>
        <xdr:cNvSpPr>
          <a:spLocks/>
        </xdr:cNvSpPr>
      </xdr:nvSpPr>
      <xdr:spPr>
        <a:xfrm>
          <a:off x="4210050" y="45624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85725</xdr:rowOff>
    </xdr:from>
    <xdr:to>
      <xdr:col>11</xdr:col>
      <xdr:colOff>0</xdr:colOff>
      <xdr:row>29</xdr:row>
      <xdr:rowOff>85725</xdr:rowOff>
    </xdr:to>
    <xdr:sp>
      <xdr:nvSpPr>
        <xdr:cNvPr id="41" name="Line 66"/>
        <xdr:cNvSpPr>
          <a:spLocks/>
        </xdr:cNvSpPr>
      </xdr:nvSpPr>
      <xdr:spPr>
        <a:xfrm>
          <a:off x="4219575" y="488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85725</xdr:rowOff>
    </xdr:from>
    <xdr:to>
      <xdr:col>11</xdr:col>
      <xdr:colOff>0</xdr:colOff>
      <xdr:row>31</xdr:row>
      <xdr:rowOff>85725</xdr:rowOff>
    </xdr:to>
    <xdr:sp>
      <xdr:nvSpPr>
        <xdr:cNvPr id="42" name="Line 67"/>
        <xdr:cNvSpPr>
          <a:spLocks/>
        </xdr:cNvSpPr>
      </xdr:nvSpPr>
      <xdr:spPr>
        <a:xfrm>
          <a:off x="4219575" y="521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85725</xdr:rowOff>
    </xdr:from>
    <xdr:to>
      <xdr:col>11</xdr:col>
      <xdr:colOff>0</xdr:colOff>
      <xdr:row>33</xdr:row>
      <xdr:rowOff>85725</xdr:rowOff>
    </xdr:to>
    <xdr:sp>
      <xdr:nvSpPr>
        <xdr:cNvPr id="43" name="Line 68"/>
        <xdr:cNvSpPr>
          <a:spLocks/>
        </xdr:cNvSpPr>
      </xdr:nvSpPr>
      <xdr:spPr>
        <a:xfrm>
          <a:off x="4219575" y="5534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44" name="Line 69"/>
        <xdr:cNvSpPr>
          <a:spLocks/>
        </xdr:cNvSpPr>
      </xdr:nvSpPr>
      <xdr:spPr>
        <a:xfrm>
          <a:off x="4210050" y="58483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76200</xdr:rowOff>
    </xdr:from>
    <xdr:to>
      <xdr:col>11</xdr:col>
      <xdr:colOff>0</xdr:colOff>
      <xdr:row>37</xdr:row>
      <xdr:rowOff>76200</xdr:rowOff>
    </xdr:to>
    <xdr:sp>
      <xdr:nvSpPr>
        <xdr:cNvPr id="45" name="Line 70"/>
        <xdr:cNvSpPr>
          <a:spLocks/>
        </xdr:cNvSpPr>
      </xdr:nvSpPr>
      <xdr:spPr>
        <a:xfrm>
          <a:off x="4210050" y="61722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76200</xdr:rowOff>
    </xdr:from>
    <xdr:to>
      <xdr:col>11</xdr:col>
      <xdr:colOff>0</xdr:colOff>
      <xdr:row>39</xdr:row>
      <xdr:rowOff>76200</xdr:rowOff>
    </xdr:to>
    <xdr:sp>
      <xdr:nvSpPr>
        <xdr:cNvPr id="46" name="Line 71"/>
        <xdr:cNvSpPr>
          <a:spLocks/>
        </xdr:cNvSpPr>
      </xdr:nvSpPr>
      <xdr:spPr>
        <a:xfrm>
          <a:off x="4210050" y="64960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76200</xdr:rowOff>
    </xdr:from>
    <xdr:to>
      <xdr:col>11</xdr:col>
      <xdr:colOff>0</xdr:colOff>
      <xdr:row>41</xdr:row>
      <xdr:rowOff>76200</xdr:rowOff>
    </xdr:to>
    <xdr:sp>
      <xdr:nvSpPr>
        <xdr:cNvPr id="47" name="Line 72"/>
        <xdr:cNvSpPr>
          <a:spLocks/>
        </xdr:cNvSpPr>
      </xdr:nvSpPr>
      <xdr:spPr>
        <a:xfrm flipV="1">
          <a:off x="4210050" y="68199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76200</xdr:rowOff>
    </xdr:from>
    <xdr:to>
      <xdr:col>11</xdr:col>
      <xdr:colOff>0</xdr:colOff>
      <xdr:row>43</xdr:row>
      <xdr:rowOff>76200</xdr:rowOff>
    </xdr:to>
    <xdr:sp>
      <xdr:nvSpPr>
        <xdr:cNvPr id="48" name="Line 73"/>
        <xdr:cNvSpPr>
          <a:spLocks/>
        </xdr:cNvSpPr>
      </xdr:nvSpPr>
      <xdr:spPr>
        <a:xfrm>
          <a:off x="4210050" y="71437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85725</xdr:rowOff>
    </xdr:from>
    <xdr:to>
      <xdr:col>4</xdr:col>
      <xdr:colOff>0</xdr:colOff>
      <xdr:row>42</xdr:row>
      <xdr:rowOff>66675</xdr:rowOff>
    </xdr:to>
    <xdr:sp>
      <xdr:nvSpPr>
        <xdr:cNvPr id="49" name="Line 163"/>
        <xdr:cNvSpPr>
          <a:spLocks/>
        </xdr:cNvSpPr>
      </xdr:nvSpPr>
      <xdr:spPr>
        <a:xfrm flipV="1">
          <a:off x="1733550" y="60198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50" name="Line 202"/>
        <xdr:cNvSpPr>
          <a:spLocks/>
        </xdr:cNvSpPr>
      </xdr:nvSpPr>
      <xdr:spPr>
        <a:xfrm flipV="1">
          <a:off x="2114550" y="1076325"/>
          <a:ext cx="1352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51" name="Line 203"/>
        <xdr:cNvSpPr>
          <a:spLocks/>
        </xdr:cNvSpPr>
      </xdr:nvSpPr>
      <xdr:spPr>
        <a:xfrm>
          <a:off x="3467100" y="1076325"/>
          <a:ext cx="1457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76200</xdr:rowOff>
    </xdr:from>
    <xdr:to>
      <xdr:col>7</xdr:col>
      <xdr:colOff>0</xdr:colOff>
      <xdr:row>8</xdr:row>
      <xdr:rowOff>0</xdr:rowOff>
    </xdr:to>
    <xdr:sp>
      <xdr:nvSpPr>
        <xdr:cNvPr id="52" name="Line 204"/>
        <xdr:cNvSpPr>
          <a:spLocks/>
        </xdr:cNvSpPr>
      </xdr:nvSpPr>
      <xdr:spPr>
        <a:xfrm flipV="1">
          <a:off x="2114550" y="1314450"/>
          <a:ext cx="1352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9</xdr:col>
      <xdr:colOff>9525</xdr:colOff>
      <xdr:row>8</xdr:row>
      <xdr:rowOff>0</xdr:rowOff>
    </xdr:to>
    <xdr:sp>
      <xdr:nvSpPr>
        <xdr:cNvPr id="53" name="Line 206"/>
        <xdr:cNvSpPr>
          <a:spLocks/>
        </xdr:cNvSpPr>
      </xdr:nvSpPr>
      <xdr:spPr>
        <a:xfrm>
          <a:off x="3467100" y="1314450"/>
          <a:ext cx="1466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33</xdr:row>
      <xdr:rowOff>9525</xdr:rowOff>
    </xdr:to>
    <xdr:sp>
      <xdr:nvSpPr>
        <xdr:cNvPr id="54" name="Line 231"/>
        <xdr:cNvSpPr>
          <a:spLocks/>
        </xdr:cNvSpPr>
      </xdr:nvSpPr>
      <xdr:spPr>
        <a:xfrm>
          <a:off x="1019175" y="22098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55" name="Line 368"/>
        <xdr:cNvSpPr>
          <a:spLocks/>
        </xdr:cNvSpPr>
      </xdr:nvSpPr>
      <xdr:spPr>
        <a:xfrm>
          <a:off x="333375" y="253365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33</xdr:row>
      <xdr:rowOff>38100</xdr:rowOff>
    </xdr:to>
    <xdr:sp>
      <xdr:nvSpPr>
        <xdr:cNvPr id="56" name="Line 369"/>
        <xdr:cNvSpPr>
          <a:spLocks/>
        </xdr:cNvSpPr>
      </xdr:nvSpPr>
      <xdr:spPr>
        <a:xfrm>
          <a:off x="1381125" y="2219325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36</xdr:row>
      <xdr:rowOff>142875</xdr:rowOff>
    </xdr:to>
    <xdr:sp>
      <xdr:nvSpPr>
        <xdr:cNvPr id="57" name="Line 370"/>
        <xdr:cNvSpPr>
          <a:spLocks/>
        </xdr:cNvSpPr>
      </xdr:nvSpPr>
      <xdr:spPr>
        <a:xfrm>
          <a:off x="1733550" y="22098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42</xdr:row>
      <xdr:rowOff>142875</xdr:rowOff>
    </xdr:to>
    <xdr:sp>
      <xdr:nvSpPr>
        <xdr:cNvPr id="58" name="Line 371"/>
        <xdr:cNvSpPr>
          <a:spLocks/>
        </xdr:cNvSpPr>
      </xdr:nvSpPr>
      <xdr:spPr>
        <a:xfrm>
          <a:off x="2095500" y="2219325"/>
          <a:ext cx="0" cy="482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37</xdr:row>
      <xdr:rowOff>38100</xdr:rowOff>
    </xdr:to>
    <xdr:sp>
      <xdr:nvSpPr>
        <xdr:cNvPr id="59" name="Line 372"/>
        <xdr:cNvSpPr>
          <a:spLocks/>
        </xdr:cNvSpPr>
      </xdr:nvSpPr>
      <xdr:spPr>
        <a:xfrm>
          <a:off x="2781300" y="22193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38</xdr:row>
      <xdr:rowOff>152400</xdr:rowOff>
    </xdr:to>
    <xdr:sp>
      <xdr:nvSpPr>
        <xdr:cNvPr id="60" name="Line 373"/>
        <xdr:cNvSpPr>
          <a:spLocks/>
        </xdr:cNvSpPr>
      </xdr:nvSpPr>
      <xdr:spPr>
        <a:xfrm>
          <a:off x="3467100" y="2209800"/>
          <a:ext cx="0" cy="420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36</xdr:row>
      <xdr:rowOff>19050</xdr:rowOff>
    </xdr:to>
    <xdr:sp>
      <xdr:nvSpPr>
        <xdr:cNvPr id="61" name="Line 374"/>
        <xdr:cNvSpPr>
          <a:spLocks/>
        </xdr:cNvSpPr>
      </xdr:nvSpPr>
      <xdr:spPr>
        <a:xfrm>
          <a:off x="4210050" y="22098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36</xdr:row>
      <xdr:rowOff>28575</xdr:rowOff>
    </xdr:to>
    <xdr:sp>
      <xdr:nvSpPr>
        <xdr:cNvPr id="62" name="Line 375"/>
        <xdr:cNvSpPr>
          <a:spLocks/>
        </xdr:cNvSpPr>
      </xdr:nvSpPr>
      <xdr:spPr>
        <a:xfrm>
          <a:off x="4924425" y="2209800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</xdr:rowOff>
    </xdr:from>
    <xdr:to>
      <xdr:col>10</xdr:col>
      <xdr:colOff>0</xdr:colOff>
      <xdr:row>33</xdr:row>
      <xdr:rowOff>142875</xdr:rowOff>
    </xdr:to>
    <xdr:sp>
      <xdr:nvSpPr>
        <xdr:cNvPr id="63" name="Line 376"/>
        <xdr:cNvSpPr>
          <a:spLocks/>
        </xdr:cNvSpPr>
      </xdr:nvSpPr>
      <xdr:spPr>
        <a:xfrm>
          <a:off x="5610225" y="2219325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64" name="Line 377"/>
        <xdr:cNvSpPr>
          <a:spLocks/>
        </xdr:cNvSpPr>
      </xdr:nvSpPr>
      <xdr:spPr>
        <a:xfrm>
          <a:off x="342900" y="27908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66675</xdr:rowOff>
    </xdr:from>
    <xdr:to>
      <xdr:col>8</xdr:col>
      <xdr:colOff>9525</xdr:colOff>
      <xdr:row>18</xdr:row>
      <xdr:rowOff>66675</xdr:rowOff>
    </xdr:to>
    <xdr:sp>
      <xdr:nvSpPr>
        <xdr:cNvPr id="65" name="Line 378"/>
        <xdr:cNvSpPr>
          <a:spLocks/>
        </xdr:cNvSpPr>
      </xdr:nvSpPr>
      <xdr:spPr>
        <a:xfrm flipV="1">
          <a:off x="342900" y="30861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0</xdr:colOff>
      <xdr:row>20</xdr:row>
      <xdr:rowOff>95250</xdr:rowOff>
    </xdr:to>
    <xdr:sp>
      <xdr:nvSpPr>
        <xdr:cNvPr id="66" name="Line 379"/>
        <xdr:cNvSpPr>
          <a:spLocks/>
        </xdr:cNvSpPr>
      </xdr:nvSpPr>
      <xdr:spPr>
        <a:xfrm>
          <a:off x="333375" y="34385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8</xdr:col>
      <xdr:colOff>0</xdr:colOff>
      <xdr:row>22</xdr:row>
      <xdr:rowOff>85725</xdr:rowOff>
    </xdr:to>
    <xdr:sp>
      <xdr:nvSpPr>
        <xdr:cNvPr id="67" name="Line 380"/>
        <xdr:cNvSpPr>
          <a:spLocks/>
        </xdr:cNvSpPr>
      </xdr:nvSpPr>
      <xdr:spPr>
        <a:xfrm>
          <a:off x="333375" y="37528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95250</xdr:rowOff>
    </xdr:from>
    <xdr:to>
      <xdr:col>8</xdr:col>
      <xdr:colOff>9525</xdr:colOff>
      <xdr:row>24</xdr:row>
      <xdr:rowOff>95250</xdr:rowOff>
    </xdr:to>
    <xdr:sp>
      <xdr:nvSpPr>
        <xdr:cNvPr id="68" name="Line 381"/>
        <xdr:cNvSpPr>
          <a:spLocks/>
        </xdr:cNvSpPr>
      </xdr:nvSpPr>
      <xdr:spPr>
        <a:xfrm>
          <a:off x="352425" y="40862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76200</xdr:rowOff>
    </xdr:from>
    <xdr:to>
      <xdr:col>8</xdr:col>
      <xdr:colOff>0</xdr:colOff>
      <xdr:row>26</xdr:row>
      <xdr:rowOff>76200</xdr:rowOff>
    </xdr:to>
    <xdr:sp>
      <xdr:nvSpPr>
        <xdr:cNvPr id="69" name="Line 382"/>
        <xdr:cNvSpPr>
          <a:spLocks/>
        </xdr:cNvSpPr>
      </xdr:nvSpPr>
      <xdr:spPr>
        <a:xfrm>
          <a:off x="333375" y="43910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76200</xdr:rowOff>
    </xdr:from>
    <xdr:to>
      <xdr:col>8</xdr:col>
      <xdr:colOff>9525</xdr:colOff>
      <xdr:row>28</xdr:row>
      <xdr:rowOff>76200</xdr:rowOff>
    </xdr:to>
    <xdr:sp>
      <xdr:nvSpPr>
        <xdr:cNvPr id="70" name="Line 383"/>
        <xdr:cNvSpPr>
          <a:spLocks/>
        </xdr:cNvSpPr>
      </xdr:nvSpPr>
      <xdr:spPr>
        <a:xfrm>
          <a:off x="342900" y="47148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8</xdr:col>
      <xdr:colOff>9525</xdr:colOff>
      <xdr:row>30</xdr:row>
      <xdr:rowOff>95250</xdr:rowOff>
    </xdr:to>
    <xdr:sp>
      <xdr:nvSpPr>
        <xdr:cNvPr id="71" name="Line 384"/>
        <xdr:cNvSpPr>
          <a:spLocks/>
        </xdr:cNvSpPr>
      </xdr:nvSpPr>
      <xdr:spPr>
        <a:xfrm>
          <a:off x="342900" y="50577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8</xdr:col>
      <xdr:colOff>0</xdr:colOff>
      <xdr:row>16</xdr:row>
      <xdr:rowOff>114300</xdr:rowOff>
    </xdr:to>
    <xdr:sp>
      <xdr:nvSpPr>
        <xdr:cNvPr id="72" name="Line 385"/>
        <xdr:cNvSpPr>
          <a:spLocks/>
        </xdr:cNvSpPr>
      </xdr:nvSpPr>
      <xdr:spPr>
        <a:xfrm flipV="1">
          <a:off x="4210050" y="280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95250</xdr:rowOff>
    </xdr:from>
    <xdr:to>
      <xdr:col>11</xdr:col>
      <xdr:colOff>9525</xdr:colOff>
      <xdr:row>17</xdr:row>
      <xdr:rowOff>95250</xdr:rowOff>
    </xdr:to>
    <xdr:sp>
      <xdr:nvSpPr>
        <xdr:cNvPr id="73" name="Line 386"/>
        <xdr:cNvSpPr>
          <a:spLocks/>
        </xdr:cNvSpPr>
      </xdr:nvSpPr>
      <xdr:spPr>
        <a:xfrm flipV="1">
          <a:off x="4229100" y="295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85725</xdr:rowOff>
    </xdr:from>
    <xdr:to>
      <xdr:col>11</xdr:col>
      <xdr:colOff>9525</xdr:colOff>
      <xdr:row>19</xdr:row>
      <xdr:rowOff>85725</xdr:rowOff>
    </xdr:to>
    <xdr:sp>
      <xdr:nvSpPr>
        <xdr:cNvPr id="74" name="Line 387"/>
        <xdr:cNvSpPr>
          <a:spLocks/>
        </xdr:cNvSpPr>
      </xdr:nvSpPr>
      <xdr:spPr>
        <a:xfrm flipV="1">
          <a:off x="4219575" y="32670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11</xdr:col>
      <xdr:colOff>9525</xdr:colOff>
      <xdr:row>21</xdr:row>
      <xdr:rowOff>85725</xdr:rowOff>
    </xdr:to>
    <xdr:sp>
      <xdr:nvSpPr>
        <xdr:cNvPr id="75" name="Line 388"/>
        <xdr:cNvSpPr>
          <a:spLocks/>
        </xdr:cNvSpPr>
      </xdr:nvSpPr>
      <xdr:spPr>
        <a:xfrm>
          <a:off x="4219575" y="35909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104775</xdr:rowOff>
    </xdr:from>
    <xdr:to>
      <xdr:col>11</xdr:col>
      <xdr:colOff>9525</xdr:colOff>
      <xdr:row>23</xdr:row>
      <xdr:rowOff>104775</xdr:rowOff>
    </xdr:to>
    <xdr:sp>
      <xdr:nvSpPr>
        <xdr:cNvPr id="76" name="Line 389"/>
        <xdr:cNvSpPr>
          <a:spLocks/>
        </xdr:cNvSpPr>
      </xdr:nvSpPr>
      <xdr:spPr>
        <a:xfrm>
          <a:off x="4219575" y="39338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7" name="Line 390"/>
        <xdr:cNvSpPr>
          <a:spLocks/>
        </xdr:cNvSpPr>
      </xdr:nvSpPr>
      <xdr:spPr>
        <a:xfrm>
          <a:off x="101917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78" name="Line 391"/>
        <xdr:cNvSpPr>
          <a:spLocks/>
        </xdr:cNvSpPr>
      </xdr:nvSpPr>
      <xdr:spPr>
        <a:xfrm>
          <a:off x="342900" y="53721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57150</xdr:rowOff>
    </xdr:from>
    <xdr:to>
      <xdr:col>8</xdr:col>
      <xdr:colOff>0</xdr:colOff>
      <xdr:row>34</xdr:row>
      <xdr:rowOff>57150</xdr:rowOff>
    </xdr:to>
    <xdr:sp>
      <xdr:nvSpPr>
        <xdr:cNvPr id="79" name="Line 392"/>
        <xdr:cNvSpPr>
          <a:spLocks/>
        </xdr:cNvSpPr>
      </xdr:nvSpPr>
      <xdr:spPr>
        <a:xfrm>
          <a:off x="352425" y="56673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76200</xdr:rowOff>
    </xdr:from>
    <xdr:to>
      <xdr:col>8</xdr:col>
      <xdr:colOff>0</xdr:colOff>
      <xdr:row>36</xdr:row>
      <xdr:rowOff>76200</xdr:rowOff>
    </xdr:to>
    <xdr:sp>
      <xdr:nvSpPr>
        <xdr:cNvPr id="80" name="Line 393"/>
        <xdr:cNvSpPr>
          <a:spLocks/>
        </xdr:cNvSpPr>
      </xdr:nvSpPr>
      <xdr:spPr>
        <a:xfrm>
          <a:off x="333375" y="60102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8</xdr:col>
      <xdr:colOff>0</xdr:colOff>
      <xdr:row>38</xdr:row>
      <xdr:rowOff>85725</xdr:rowOff>
    </xdr:to>
    <xdr:sp>
      <xdr:nvSpPr>
        <xdr:cNvPr id="81" name="Line 394"/>
        <xdr:cNvSpPr>
          <a:spLocks/>
        </xdr:cNvSpPr>
      </xdr:nvSpPr>
      <xdr:spPr>
        <a:xfrm>
          <a:off x="333375" y="63436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85725</xdr:rowOff>
    </xdr:from>
    <xdr:to>
      <xdr:col>8</xdr:col>
      <xdr:colOff>0</xdr:colOff>
      <xdr:row>40</xdr:row>
      <xdr:rowOff>85725</xdr:rowOff>
    </xdr:to>
    <xdr:sp>
      <xdr:nvSpPr>
        <xdr:cNvPr id="82" name="Line 395"/>
        <xdr:cNvSpPr>
          <a:spLocks/>
        </xdr:cNvSpPr>
      </xdr:nvSpPr>
      <xdr:spPr>
        <a:xfrm>
          <a:off x="333375" y="66675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76200</xdr:rowOff>
    </xdr:from>
    <xdr:to>
      <xdr:col>8</xdr:col>
      <xdr:colOff>0</xdr:colOff>
      <xdr:row>42</xdr:row>
      <xdr:rowOff>76200</xdr:rowOff>
    </xdr:to>
    <xdr:sp>
      <xdr:nvSpPr>
        <xdr:cNvPr id="83" name="Line 396"/>
        <xdr:cNvSpPr>
          <a:spLocks/>
        </xdr:cNvSpPr>
      </xdr:nvSpPr>
      <xdr:spPr>
        <a:xfrm>
          <a:off x="333375" y="69818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85725</xdr:rowOff>
    </xdr:from>
    <xdr:to>
      <xdr:col>8</xdr:col>
      <xdr:colOff>0</xdr:colOff>
      <xdr:row>44</xdr:row>
      <xdr:rowOff>85725</xdr:rowOff>
    </xdr:to>
    <xdr:sp>
      <xdr:nvSpPr>
        <xdr:cNvPr id="84" name="Line 397"/>
        <xdr:cNvSpPr>
          <a:spLocks/>
        </xdr:cNvSpPr>
      </xdr:nvSpPr>
      <xdr:spPr>
        <a:xfrm>
          <a:off x="333375" y="73152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11</xdr:col>
      <xdr:colOff>0</xdr:colOff>
      <xdr:row>25</xdr:row>
      <xdr:rowOff>85725</xdr:rowOff>
    </xdr:to>
    <xdr:sp>
      <xdr:nvSpPr>
        <xdr:cNvPr id="85" name="Line 400"/>
        <xdr:cNvSpPr>
          <a:spLocks/>
        </xdr:cNvSpPr>
      </xdr:nvSpPr>
      <xdr:spPr>
        <a:xfrm>
          <a:off x="4210050" y="42386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10</xdr:col>
      <xdr:colOff>685800</xdr:colOff>
      <xdr:row>27</xdr:row>
      <xdr:rowOff>85725</xdr:rowOff>
    </xdr:to>
    <xdr:sp>
      <xdr:nvSpPr>
        <xdr:cNvPr id="86" name="Line 401"/>
        <xdr:cNvSpPr>
          <a:spLocks/>
        </xdr:cNvSpPr>
      </xdr:nvSpPr>
      <xdr:spPr>
        <a:xfrm>
          <a:off x="4210050" y="45624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85725</xdr:rowOff>
    </xdr:from>
    <xdr:to>
      <xdr:col>11</xdr:col>
      <xdr:colOff>0</xdr:colOff>
      <xdr:row>29</xdr:row>
      <xdr:rowOff>85725</xdr:rowOff>
    </xdr:to>
    <xdr:sp>
      <xdr:nvSpPr>
        <xdr:cNvPr id="87" name="Line 402"/>
        <xdr:cNvSpPr>
          <a:spLocks/>
        </xdr:cNvSpPr>
      </xdr:nvSpPr>
      <xdr:spPr>
        <a:xfrm>
          <a:off x="4219575" y="488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85725</xdr:rowOff>
    </xdr:from>
    <xdr:to>
      <xdr:col>11</xdr:col>
      <xdr:colOff>0</xdr:colOff>
      <xdr:row>31</xdr:row>
      <xdr:rowOff>85725</xdr:rowOff>
    </xdr:to>
    <xdr:sp>
      <xdr:nvSpPr>
        <xdr:cNvPr id="88" name="Line 403"/>
        <xdr:cNvSpPr>
          <a:spLocks/>
        </xdr:cNvSpPr>
      </xdr:nvSpPr>
      <xdr:spPr>
        <a:xfrm>
          <a:off x="4219575" y="521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85725</xdr:rowOff>
    </xdr:from>
    <xdr:to>
      <xdr:col>11</xdr:col>
      <xdr:colOff>0</xdr:colOff>
      <xdr:row>33</xdr:row>
      <xdr:rowOff>85725</xdr:rowOff>
    </xdr:to>
    <xdr:sp>
      <xdr:nvSpPr>
        <xdr:cNvPr id="89" name="Line 404"/>
        <xdr:cNvSpPr>
          <a:spLocks/>
        </xdr:cNvSpPr>
      </xdr:nvSpPr>
      <xdr:spPr>
        <a:xfrm>
          <a:off x="4219575" y="5534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90" name="Line 405"/>
        <xdr:cNvSpPr>
          <a:spLocks/>
        </xdr:cNvSpPr>
      </xdr:nvSpPr>
      <xdr:spPr>
        <a:xfrm>
          <a:off x="4210050" y="58483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76200</xdr:rowOff>
    </xdr:from>
    <xdr:to>
      <xdr:col>11</xdr:col>
      <xdr:colOff>0</xdr:colOff>
      <xdr:row>37</xdr:row>
      <xdr:rowOff>76200</xdr:rowOff>
    </xdr:to>
    <xdr:sp>
      <xdr:nvSpPr>
        <xdr:cNvPr id="91" name="Line 406"/>
        <xdr:cNvSpPr>
          <a:spLocks/>
        </xdr:cNvSpPr>
      </xdr:nvSpPr>
      <xdr:spPr>
        <a:xfrm>
          <a:off x="4210050" y="61722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76200</xdr:rowOff>
    </xdr:from>
    <xdr:to>
      <xdr:col>11</xdr:col>
      <xdr:colOff>0</xdr:colOff>
      <xdr:row>39</xdr:row>
      <xdr:rowOff>76200</xdr:rowOff>
    </xdr:to>
    <xdr:sp>
      <xdr:nvSpPr>
        <xdr:cNvPr id="92" name="Line 407"/>
        <xdr:cNvSpPr>
          <a:spLocks/>
        </xdr:cNvSpPr>
      </xdr:nvSpPr>
      <xdr:spPr>
        <a:xfrm>
          <a:off x="4210050" y="64960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76200</xdr:rowOff>
    </xdr:from>
    <xdr:to>
      <xdr:col>11</xdr:col>
      <xdr:colOff>0</xdr:colOff>
      <xdr:row>41</xdr:row>
      <xdr:rowOff>76200</xdr:rowOff>
    </xdr:to>
    <xdr:sp>
      <xdr:nvSpPr>
        <xdr:cNvPr id="93" name="Line 408"/>
        <xdr:cNvSpPr>
          <a:spLocks/>
        </xdr:cNvSpPr>
      </xdr:nvSpPr>
      <xdr:spPr>
        <a:xfrm flipV="1">
          <a:off x="4210050" y="68199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76200</xdr:rowOff>
    </xdr:from>
    <xdr:to>
      <xdr:col>11</xdr:col>
      <xdr:colOff>0</xdr:colOff>
      <xdr:row>43</xdr:row>
      <xdr:rowOff>76200</xdr:rowOff>
    </xdr:to>
    <xdr:sp>
      <xdr:nvSpPr>
        <xdr:cNvPr id="94" name="Line 409"/>
        <xdr:cNvSpPr>
          <a:spLocks/>
        </xdr:cNvSpPr>
      </xdr:nvSpPr>
      <xdr:spPr>
        <a:xfrm>
          <a:off x="4210050" y="71437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85725</xdr:rowOff>
    </xdr:from>
    <xdr:to>
      <xdr:col>4</xdr:col>
      <xdr:colOff>0</xdr:colOff>
      <xdr:row>42</xdr:row>
      <xdr:rowOff>66675</xdr:rowOff>
    </xdr:to>
    <xdr:sp>
      <xdr:nvSpPr>
        <xdr:cNvPr id="95" name="Line 438"/>
        <xdr:cNvSpPr>
          <a:spLocks/>
        </xdr:cNvSpPr>
      </xdr:nvSpPr>
      <xdr:spPr>
        <a:xfrm flipV="1">
          <a:off x="1733550" y="60198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33</xdr:row>
      <xdr:rowOff>9525</xdr:rowOff>
    </xdr:to>
    <xdr:sp>
      <xdr:nvSpPr>
        <xdr:cNvPr id="96" name="Line 439"/>
        <xdr:cNvSpPr>
          <a:spLocks/>
        </xdr:cNvSpPr>
      </xdr:nvSpPr>
      <xdr:spPr>
        <a:xfrm>
          <a:off x="1019175" y="22098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96</xdr:row>
      <xdr:rowOff>76200</xdr:rowOff>
    </xdr:from>
    <xdr:to>
      <xdr:col>2</xdr:col>
      <xdr:colOff>9525</xdr:colOff>
      <xdr:row>96</xdr:row>
      <xdr:rowOff>76200</xdr:rowOff>
    </xdr:to>
    <xdr:sp>
      <xdr:nvSpPr>
        <xdr:cNvPr id="97" name="Line 1001"/>
        <xdr:cNvSpPr>
          <a:spLocks/>
        </xdr:cNvSpPr>
      </xdr:nvSpPr>
      <xdr:spPr>
        <a:xfrm>
          <a:off x="102870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" name="Line 1079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99" name="Line 1080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00" name="Line 1081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01" name="Line 1082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2</xdr:col>
      <xdr:colOff>9525</xdr:colOff>
      <xdr:row>86</xdr:row>
      <xdr:rowOff>0</xdr:rowOff>
    </xdr:to>
    <xdr:sp>
      <xdr:nvSpPr>
        <xdr:cNvPr id="102" name="Line 1083"/>
        <xdr:cNvSpPr>
          <a:spLocks/>
        </xdr:cNvSpPr>
      </xdr:nvSpPr>
      <xdr:spPr>
        <a:xfrm flipV="1">
          <a:off x="1028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03" name="Line 1084"/>
        <xdr:cNvSpPr>
          <a:spLocks/>
        </xdr:cNvSpPr>
      </xdr:nvSpPr>
      <xdr:spPr>
        <a:xfrm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4" name="Line 1085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05" name="Line 1086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06" name="Line 1087"/>
        <xdr:cNvSpPr>
          <a:spLocks/>
        </xdr:cNvSpPr>
      </xdr:nvSpPr>
      <xdr:spPr>
        <a:xfrm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07" name="Line 1088"/>
        <xdr:cNvSpPr>
          <a:spLocks/>
        </xdr:cNvSpPr>
      </xdr:nvSpPr>
      <xdr:spPr>
        <a:xfrm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08" name="Line 1089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09" name="Line 1090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10" name="Line 1091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11" name="Line 1092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2" name="Line 1093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13" name="Line 1094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14" name="Line 1095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15" name="Line 1096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16" name="Line 1097"/>
        <xdr:cNvSpPr>
          <a:spLocks/>
        </xdr:cNvSpPr>
      </xdr:nvSpPr>
      <xdr:spPr>
        <a:xfrm flipV="1"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17" name="Line 1098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18" name="Line 1099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86</xdr:row>
      <xdr:rowOff>0</xdr:rowOff>
    </xdr:from>
    <xdr:to>
      <xdr:col>4</xdr:col>
      <xdr:colOff>57150</xdr:colOff>
      <xdr:row>86</xdr:row>
      <xdr:rowOff>0</xdr:rowOff>
    </xdr:to>
    <xdr:sp>
      <xdr:nvSpPr>
        <xdr:cNvPr id="119" name="Line 1100"/>
        <xdr:cNvSpPr>
          <a:spLocks/>
        </xdr:cNvSpPr>
      </xdr:nvSpPr>
      <xdr:spPr>
        <a:xfrm flipV="1">
          <a:off x="1790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20" name="Line 1101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21" name="Line 1102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22" name="Line 1103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" name="Line 1104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24" name="Line 1105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2</xdr:col>
      <xdr:colOff>9525</xdr:colOff>
      <xdr:row>86</xdr:row>
      <xdr:rowOff>0</xdr:rowOff>
    </xdr:to>
    <xdr:sp>
      <xdr:nvSpPr>
        <xdr:cNvPr id="125" name="Line 1106"/>
        <xdr:cNvSpPr>
          <a:spLocks/>
        </xdr:cNvSpPr>
      </xdr:nvSpPr>
      <xdr:spPr>
        <a:xfrm>
          <a:off x="1028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26" name="Line 1107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27" name="Line 1108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28" name="Line 1109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29" name="Line 1110"/>
        <xdr:cNvSpPr>
          <a:spLocks/>
        </xdr:cNvSpPr>
      </xdr:nvSpPr>
      <xdr:spPr>
        <a:xfrm flipV="1"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30" name="Line 1111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31" name="Line 1112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2" name="Line 1113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33" name="Line 1114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34" name="Line 1115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35" name="Line 1116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6" name="Line 1117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37" name="Line 1118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38" name="Line 1119"/>
        <xdr:cNvSpPr>
          <a:spLocks/>
        </xdr:cNvSpPr>
      </xdr:nvSpPr>
      <xdr:spPr>
        <a:xfrm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39" name="Line 1120"/>
        <xdr:cNvSpPr>
          <a:spLocks/>
        </xdr:cNvSpPr>
      </xdr:nvSpPr>
      <xdr:spPr>
        <a:xfrm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40" name="Line 1121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41" name="Line 1122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42" name="Line 1123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43" name="Line 1124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86</xdr:row>
      <xdr:rowOff>0</xdr:rowOff>
    </xdr:from>
    <xdr:to>
      <xdr:col>4</xdr:col>
      <xdr:colOff>57150</xdr:colOff>
      <xdr:row>86</xdr:row>
      <xdr:rowOff>0</xdr:rowOff>
    </xdr:to>
    <xdr:sp>
      <xdr:nvSpPr>
        <xdr:cNvPr id="144" name="Line 1125"/>
        <xdr:cNvSpPr>
          <a:spLocks/>
        </xdr:cNvSpPr>
      </xdr:nvSpPr>
      <xdr:spPr>
        <a:xfrm flipV="1">
          <a:off x="1790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45" name="Line 1126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46" name="Line 1127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47" name="Line 1128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48" name="Line 1129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49" name="Line 1130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50" name="Line 1131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51" name="Line 1133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52" name="Line 1134"/>
        <xdr:cNvSpPr>
          <a:spLocks/>
        </xdr:cNvSpPr>
      </xdr:nvSpPr>
      <xdr:spPr>
        <a:xfrm flipH="1" flipV="1"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53" name="Line 1136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4" name="Line 1137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55" name="Line 1138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56" name="Line 1139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57" name="Line 1140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58" name="Line 1142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59" name="Line 1143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60" name="Line 1144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61" name="Line 1145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62" name="Line 1146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3" name="Line 1147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64" name="Line 1148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65" name="Line 1149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66" name="Line 1150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67" name="Line 1151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Layout" zoomScaleNormal="112" workbookViewId="0" topLeftCell="A1">
      <selection activeCell="K1" sqref="K1"/>
    </sheetView>
  </sheetViews>
  <sheetFormatPr defaultColWidth="9.00390625" defaultRowHeight="12.75"/>
  <cols>
    <col min="1" max="1" width="4.375" style="0" customWidth="1"/>
    <col min="3" max="3" width="4.75390625" style="0" customWidth="1"/>
    <col min="4" max="4" width="4.625" style="0" customWidth="1"/>
    <col min="5" max="5" width="4.75390625" style="0" customWidth="1"/>
    <col min="8" max="8" width="9.75390625" style="0" bestFit="1" customWidth="1"/>
    <col min="9" max="9" width="9.375" style="0" customWidth="1"/>
    <col min="11" max="11" width="9.00390625" style="0" customWidth="1"/>
  </cols>
  <sheetData>
    <row r="1" ht="12.75">
      <c r="K1" t="s">
        <v>25</v>
      </c>
    </row>
    <row r="2" ht="21" customHeight="1">
      <c r="K2" s="3"/>
    </row>
    <row r="4" spans="2:11" ht="12.75">
      <c r="B4" s="35" t="s">
        <v>16</v>
      </c>
      <c r="C4" s="35"/>
      <c r="D4" s="35"/>
      <c r="E4" s="35"/>
      <c r="F4" s="35"/>
      <c r="G4" s="35"/>
      <c r="H4" s="35"/>
      <c r="I4" s="35"/>
      <c r="J4" s="35"/>
      <c r="K4" s="35"/>
    </row>
    <row r="5" spans="2:11" ht="12.75">
      <c r="B5" s="35" t="s">
        <v>20</v>
      </c>
      <c r="C5" s="35"/>
      <c r="D5" s="35"/>
      <c r="E5" s="35"/>
      <c r="F5" s="35"/>
      <c r="G5" s="35"/>
      <c r="H5" s="35"/>
      <c r="I5" s="35"/>
      <c r="J5" s="35"/>
      <c r="K5" s="35"/>
    </row>
    <row r="6" ht="12.75">
      <c r="G6" s="2"/>
    </row>
    <row r="7" spans="5:10" ht="12.75">
      <c r="E7" s="2"/>
      <c r="G7" s="2" t="s">
        <v>2</v>
      </c>
      <c r="J7" s="1"/>
    </row>
    <row r="8" spans="5:9" ht="12.75">
      <c r="E8" s="2" t="s">
        <v>1</v>
      </c>
      <c r="I8" s="2" t="s">
        <v>3</v>
      </c>
    </row>
    <row r="9" spans="6:9" ht="12.75">
      <c r="F9" s="37"/>
      <c r="G9" s="37"/>
      <c r="H9" s="37"/>
      <c r="I9" s="37"/>
    </row>
    <row r="10" spans="6:9" ht="12.75">
      <c r="F10" s="36" t="s">
        <v>13</v>
      </c>
      <c r="G10" s="36"/>
      <c r="H10" s="36" t="s">
        <v>13</v>
      </c>
      <c r="I10" s="36"/>
    </row>
    <row r="11" spans="7:8" ht="12.75">
      <c r="G11" s="1"/>
      <c r="H11" s="1"/>
    </row>
    <row r="12" spans="7:8" ht="12.75">
      <c r="G12" s="1" t="s">
        <v>12</v>
      </c>
      <c r="H12" s="1"/>
    </row>
    <row r="14" spans="1:11" ht="12.75">
      <c r="A14" s="30" t="s">
        <v>21</v>
      </c>
      <c r="B14" s="16" t="s">
        <v>0</v>
      </c>
      <c r="C14" s="17" t="s">
        <v>1</v>
      </c>
      <c r="D14" s="17" t="s">
        <v>2</v>
      </c>
      <c r="E14" s="17" t="s">
        <v>3</v>
      </c>
      <c r="F14" s="17" t="s">
        <v>5</v>
      </c>
      <c r="G14" s="17" t="s">
        <v>15</v>
      </c>
      <c r="H14" s="18" t="s">
        <v>7</v>
      </c>
      <c r="I14" s="18" t="s">
        <v>7</v>
      </c>
      <c r="J14" s="17" t="s">
        <v>9</v>
      </c>
      <c r="K14" s="4" t="s">
        <v>10</v>
      </c>
    </row>
    <row r="15" spans="1:11" ht="12.75">
      <c r="A15" s="32"/>
      <c r="B15" s="12"/>
      <c r="C15" s="13" t="s">
        <v>4</v>
      </c>
      <c r="D15" s="13" t="s">
        <v>4</v>
      </c>
      <c r="E15" s="13" t="s">
        <v>4</v>
      </c>
      <c r="F15" s="13" t="s">
        <v>6</v>
      </c>
      <c r="G15" s="13" t="s">
        <v>6</v>
      </c>
      <c r="H15" s="13" t="s">
        <v>8</v>
      </c>
      <c r="I15" s="14" t="s">
        <v>14</v>
      </c>
      <c r="J15" s="13" t="s">
        <v>6</v>
      </c>
      <c r="K15" s="5" t="s">
        <v>11</v>
      </c>
    </row>
    <row r="16" spans="1:11" ht="12.75">
      <c r="A16" s="33" t="s">
        <v>22</v>
      </c>
      <c r="B16" s="34">
        <v>461.5</v>
      </c>
      <c r="C16" s="8">
        <v>6</v>
      </c>
      <c r="D16" s="8">
        <v>2</v>
      </c>
      <c r="E16" s="8">
        <v>1</v>
      </c>
      <c r="F16" s="9">
        <f>(C16+2*D16+E16)/100</f>
        <v>0.11</v>
      </c>
      <c r="G16" s="9">
        <v>1.46</v>
      </c>
      <c r="H16" s="10">
        <f>F16*G16</f>
        <v>0.1606</v>
      </c>
      <c r="I16" s="11"/>
      <c r="J16" s="11"/>
      <c r="K16" s="6"/>
    </row>
    <row r="17" spans="1:11" ht="12.75">
      <c r="A17" s="31"/>
      <c r="B17" s="34"/>
      <c r="C17" s="8"/>
      <c r="D17" s="8"/>
      <c r="E17" s="8"/>
      <c r="F17" s="8"/>
      <c r="G17" s="9"/>
      <c r="H17" s="8"/>
      <c r="I17" s="8">
        <f>(H16+H18)/2</f>
        <v>0.1583</v>
      </c>
      <c r="J17" s="9">
        <f>B18-B16</f>
        <v>15.5</v>
      </c>
      <c r="K17" s="7">
        <f>I17*J17</f>
        <v>2.45365</v>
      </c>
    </row>
    <row r="18" spans="1:11" ht="12.75">
      <c r="A18" s="31"/>
      <c r="B18" s="34">
        <v>477</v>
      </c>
      <c r="C18" s="8">
        <v>1</v>
      </c>
      <c r="D18" s="8">
        <v>3</v>
      </c>
      <c r="E18" s="8">
        <v>3</v>
      </c>
      <c r="F18" s="9">
        <f>(C18+D18*2+E18)/100</f>
        <v>0.1</v>
      </c>
      <c r="G18" s="9">
        <v>1.56</v>
      </c>
      <c r="H18" s="8">
        <f>F18*G18</f>
        <v>0.15600000000000003</v>
      </c>
      <c r="I18" s="8"/>
      <c r="J18" s="9"/>
      <c r="K18" s="6"/>
    </row>
    <row r="19" spans="1:11" ht="12.75">
      <c r="A19" s="31"/>
      <c r="B19" s="34"/>
      <c r="C19" s="8"/>
      <c r="D19" s="8"/>
      <c r="E19" s="8"/>
      <c r="F19" s="8"/>
      <c r="G19" s="9"/>
      <c r="H19" s="8"/>
      <c r="I19" s="10">
        <f>(H18+H20)/2</f>
        <v>0.1432</v>
      </c>
      <c r="J19" s="9">
        <f>B20-B18</f>
        <v>27</v>
      </c>
      <c r="K19" s="7">
        <f>I19*J19</f>
        <v>3.8663999999999996</v>
      </c>
    </row>
    <row r="20" spans="1:11" ht="12.75">
      <c r="A20" s="31"/>
      <c r="B20" s="34">
        <v>504</v>
      </c>
      <c r="C20" s="8">
        <v>3</v>
      </c>
      <c r="D20" s="8">
        <v>1</v>
      </c>
      <c r="E20" s="8">
        <v>3</v>
      </c>
      <c r="F20" s="9">
        <f>(C20+D20*2+E20)/100</f>
        <v>0.08</v>
      </c>
      <c r="G20" s="9">
        <v>1.63</v>
      </c>
      <c r="H20" s="10">
        <f>F20*G20</f>
        <v>0.1304</v>
      </c>
      <c r="I20" s="8"/>
      <c r="J20" s="9"/>
      <c r="K20" s="6"/>
    </row>
    <row r="21" spans="1:11" ht="12.75">
      <c r="A21" s="31"/>
      <c r="B21" s="34"/>
      <c r="C21" s="8"/>
      <c r="D21" s="8"/>
      <c r="E21" s="8"/>
      <c r="F21" s="8"/>
      <c r="G21" s="9"/>
      <c r="H21" s="8"/>
      <c r="I21" s="10">
        <f>(H20+H22)/2</f>
        <v>0.13855</v>
      </c>
      <c r="J21" s="9">
        <f>B22-B20</f>
        <v>24</v>
      </c>
      <c r="K21" s="7">
        <f>I21*J21</f>
        <v>3.3252</v>
      </c>
    </row>
    <row r="22" spans="1:11" ht="12.75">
      <c r="A22" s="31"/>
      <c r="B22" s="34">
        <v>528</v>
      </c>
      <c r="C22" s="8">
        <v>4</v>
      </c>
      <c r="D22" s="8">
        <v>2</v>
      </c>
      <c r="E22" s="8">
        <v>1</v>
      </c>
      <c r="F22" s="9">
        <f>(C22+D22*2+E22)/100</f>
        <v>0.09</v>
      </c>
      <c r="G22" s="9">
        <v>1.63</v>
      </c>
      <c r="H22" s="10">
        <f>F22*G22</f>
        <v>0.1467</v>
      </c>
      <c r="I22" s="8"/>
      <c r="J22" s="9"/>
      <c r="K22" s="6"/>
    </row>
    <row r="23" spans="1:11" ht="12.75">
      <c r="A23" s="31"/>
      <c r="B23" s="34"/>
      <c r="C23" s="8"/>
      <c r="D23" s="8"/>
      <c r="E23" s="8"/>
      <c r="F23" s="8"/>
      <c r="G23" s="9"/>
      <c r="H23" s="8"/>
      <c r="I23" s="10">
        <f>(H22+H24)/2</f>
        <v>0.15485</v>
      </c>
      <c r="J23" s="9">
        <f>B24-B22</f>
        <v>25</v>
      </c>
      <c r="K23" s="7">
        <f>I23*J23</f>
        <v>3.87125</v>
      </c>
    </row>
    <row r="24" spans="1:11" ht="12.75">
      <c r="A24" s="31"/>
      <c r="B24" s="34">
        <v>553</v>
      </c>
      <c r="C24" s="8">
        <v>4</v>
      </c>
      <c r="D24" s="8">
        <v>2</v>
      </c>
      <c r="E24" s="8">
        <v>2</v>
      </c>
      <c r="F24" s="9">
        <f>(C24+D24*2+E24)/100</f>
        <v>0.1</v>
      </c>
      <c r="G24" s="9">
        <v>1.63</v>
      </c>
      <c r="H24" s="10">
        <f>F24*G24</f>
        <v>0.163</v>
      </c>
      <c r="I24" s="10"/>
      <c r="J24" s="9"/>
      <c r="K24" s="6"/>
    </row>
    <row r="25" spans="1:11" ht="12.75">
      <c r="A25" s="31"/>
      <c r="B25" s="34"/>
      <c r="C25" s="8"/>
      <c r="D25" s="8"/>
      <c r="E25" s="8"/>
      <c r="F25" s="8"/>
      <c r="G25" s="9"/>
      <c r="H25" s="8"/>
      <c r="I25" s="10">
        <f>(H24+H26)/2</f>
        <v>0.1467</v>
      </c>
      <c r="J25" s="9">
        <f>B26-B24</f>
        <v>38</v>
      </c>
      <c r="K25" s="7">
        <f>I25*J25</f>
        <v>5.5746</v>
      </c>
    </row>
    <row r="26" spans="1:11" ht="12.75">
      <c r="A26" s="31"/>
      <c r="B26" s="34">
        <v>591</v>
      </c>
      <c r="C26" s="8">
        <v>2</v>
      </c>
      <c r="D26" s="8">
        <v>2</v>
      </c>
      <c r="E26" s="8">
        <v>2</v>
      </c>
      <c r="F26" s="8">
        <f>(C26+D26*2+E26)/100</f>
        <v>0.08</v>
      </c>
      <c r="G26" s="9">
        <v>1.63</v>
      </c>
      <c r="H26" s="8">
        <f>F26*G26</f>
        <v>0.1304</v>
      </c>
      <c r="I26" s="8"/>
      <c r="J26" s="9"/>
      <c r="K26" s="6"/>
    </row>
    <row r="27" spans="1:11" ht="12.75">
      <c r="A27" s="31"/>
      <c r="B27" s="34"/>
      <c r="C27" s="8"/>
      <c r="D27" s="8"/>
      <c r="E27" s="8"/>
      <c r="F27" s="8"/>
      <c r="G27" s="9"/>
      <c r="H27" s="8"/>
      <c r="I27" s="10">
        <f>(H26+H28)/2</f>
        <v>0.1304</v>
      </c>
      <c r="J27" s="9">
        <f>B28-B26</f>
        <v>24</v>
      </c>
      <c r="K27" s="7">
        <f>I27*J27</f>
        <v>3.1296</v>
      </c>
    </row>
    <row r="28" spans="1:11" ht="12.75">
      <c r="A28" s="31"/>
      <c r="B28" s="34">
        <v>615</v>
      </c>
      <c r="C28" s="8">
        <v>2</v>
      </c>
      <c r="D28" s="8">
        <v>2</v>
      </c>
      <c r="E28" s="8">
        <v>2</v>
      </c>
      <c r="F28" s="8">
        <f>(C28+D28*2+E28)/100</f>
        <v>0.08</v>
      </c>
      <c r="G28" s="9">
        <v>1.63</v>
      </c>
      <c r="H28" s="8">
        <f>F28*G28</f>
        <v>0.1304</v>
      </c>
      <c r="I28" s="8"/>
      <c r="J28" s="9"/>
      <c r="K28" s="6"/>
    </row>
    <row r="29" spans="1:11" ht="12.75">
      <c r="A29" s="31"/>
      <c r="B29" s="34"/>
      <c r="C29" s="8"/>
      <c r="D29" s="8"/>
      <c r="E29" s="8"/>
      <c r="F29" s="8"/>
      <c r="G29" s="9"/>
      <c r="H29" s="8"/>
      <c r="I29" s="8">
        <f>(H28+H30)/2</f>
        <v>0.12225</v>
      </c>
      <c r="J29" s="9">
        <f>B30-B28</f>
        <v>25</v>
      </c>
      <c r="K29" s="7">
        <f>I29*J29</f>
        <v>3.05625</v>
      </c>
    </row>
    <row r="30" spans="1:11" ht="12.75">
      <c r="A30" s="31"/>
      <c r="B30" s="34">
        <v>640</v>
      </c>
      <c r="C30" s="8">
        <v>2</v>
      </c>
      <c r="D30" s="8">
        <v>2</v>
      </c>
      <c r="E30" s="8">
        <v>1</v>
      </c>
      <c r="F30" s="9">
        <f>(C30+D30*2+E30)/100</f>
        <v>0.07</v>
      </c>
      <c r="G30" s="9">
        <v>1.63</v>
      </c>
      <c r="H30" s="10">
        <f>F30*G30</f>
        <v>0.11410000000000001</v>
      </c>
      <c r="I30" s="8"/>
      <c r="J30" s="9"/>
      <c r="K30" s="6"/>
    </row>
    <row r="31" spans="1:11" ht="12.75">
      <c r="A31" s="31"/>
      <c r="B31" s="34"/>
      <c r="C31" s="8"/>
      <c r="D31" s="8"/>
      <c r="E31" s="8"/>
      <c r="F31" s="8"/>
      <c r="G31" s="9"/>
      <c r="H31" s="8"/>
      <c r="I31" s="8">
        <f>(H30+H32)/2</f>
        <v>0.13040000000000002</v>
      </c>
      <c r="J31" s="9">
        <f>B32-B30</f>
        <v>25</v>
      </c>
      <c r="K31" s="7">
        <f>I31*J31</f>
        <v>3.2600000000000002</v>
      </c>
    </row>
    <row r="32" spans="1:11" ht="12.75">
      <c r="A32" s="31"/>
      <c r="B32" s="34">
        <v>665</v>
      </c>
      <c r="C32" s="8">
        <v>1</v>
      </c>
      <c r="D32" s="8">
        <v>3</v>
      </c>
      <c r="E32" s="8">
        <v>2</v>
      </c>
      <c r="F32" s="8">
        <f>(C32+2*D32+E32)/100</f>
        <v>0.09</v>
      </c>
      <c r="G32" s="9">
        <v>1.63</v>
      </c>
      <c r="H32" s="8">
        <f>F32*G32</f>
        <v>0.1467</v>
      </c>
      <c r="I32" s="8"/>
      <c r="J32" s="9"/>
      <c r="K32" s="6"/>
    </row>
    <row r="33" spans="1:11" ht="12.75">
      <c r="A33" s="31"/>
      <c r="B33" s="34"/>
      <c r="C33" s="8"/>
      <c r="D33" s="8"/>
      <c r="E33" s="8"/>
      <c r="F33" s="8"/>
      <c r="G33" s="9"/>
      <c r="H33" s="8"/>
      <c r="I33" s="10">
        <f>(H32+H34)/2</f>
        <v>0.13855</v>
      </c>
      <c r="J33" s="9">
        <f>B34-B32</f>
        <v>25</v>
      </c>
      <c r="K33" s="7">
        <f>I33*J33</f>
        <v>3.46375</v>
      </c>
    </row>
    <row r="34" spans="1:11" ht="12.75">
      <c r="A34" s="31"/>
      <c r="B34" s="34">
        <v>690</v>
      </c>
      <c r="C34" s="20">
        <v>2</v>
      </c>
      <c r="D34" s="8">
        <v>2</v>
      </c>
      <c r="E34" s="8">
        <v>2</v>
      </c>
      <c r="F34" s="8">
        <f>(C34+2*D34+E34)/100</f>
        <v>0.08</v>
      </c>
      <c r="G34" s="9">
        <v>1.63</v>
      </c>
      <c r="H34" s="10">
        <f>F34*G34</f>
        <v>0.1304</v>
      </c>
      <c r="I34" s="8"/>
      <c r="J34" s="7"/>
      <c r="K34" s="6"/>
    </row>
    <row r="35" spans="1:11" ht="12.75">
      <c r="A35" s="31"/>
      <c r="B35" s="34"/>
      <c r="C35" s="20"/>
      <c r="D35" s="8"/>
      <c r="E35" s="8"/>
      <c r="F35" s="8"/>
      <c r="G35" s="9"/>
      <c r="H35" s="8"/>
      <c r="I35" s="19">
        <f>(H34+H36)/2</f>
        <v>0.1304</v>
      </c>
      <c r="J35" s="9">
        <f>B36-B34</f>
        <v>25</v>
      </c>
      <c r="K35" s="7">
        <f>I35*J35</f>
        <v>3.26</v>
      </c>
    </row>
    <row r="36" spans="1:11" ht="12.75">
      <c r="A36" s="31"/>
      <c r="B36" s="34">
        <v>715</v>
      </c>
      <c r="C36" s="20">
        <v>3</v>
      </c>
      <c r="D36" s="8">
        <v>1</v>
      </c>
      <c r="E36" s="8">
        <v>3</v>
      </c>
      <c r="F36" s="8">
        <f>(C36+2*D36+E36)/100</f>
        <v>0.08</v>
      </c>
      <c r="G36" s="9">
        <v>1.63</v>
      </c>
      <c r="H36" s="8">
        <f>F36*G36</f>
        <v>0.1304</v>
      </c>
      <c r="I36" s="19"/>
      <c r="J36" s="7"/>
      <c r="K36" s="6"/>
    </row>
    <row r="37" spans="1:11" ht="12.75">
      <c r="A37" s="31"/>
      <c r="B37" s="34"/>
      <c r="C37" s="20"/>
      <c r="D37" s="8"/>
      <c r="E37" s="8"/>
      <c r="F37" s="20"/>
      <c r="G37" s="9"/>
      <c r="H37" s="8"/>
      <c r="I37" s="22">
        <f>(H36+H38)/2</f>
        <v>0.17930000000000001</v>
      </c>
      <c r="J37" s="9">
        <f>B38-B36</f>
        <v>25</v>
      </c>
      <c r="K37" s="7">
        <f>I37*J37</f>
        <v>4.4825</v>
      </c>
    </row>
    <row r="38" spans="1:11" ht="12.75">
      <c r="A38" s="31"/>
      <c r="B38" s="34">
        <v>740</v>
      </c>
      <c r="C38" s="20">
        <v>4</v>
      </c>
      <c r="D38" s="8">
        <v>4</v>
      </c>
      <c r="E38" s="8">
        <v>2</v>
      </c>
      <c r="F38" s="20">
        <f>(C38+2*D38+E38)/100</f>
        <v>0.14</v>
      </c>
      <c r="G38" s="9">
        <v>1.63</v>
      </c>
      <c r="H38" s="19">
        <f>F38*G38</f>
        <v>0.22820000000000001</v>
      </c>
      <c r="I38" s="20"/>
      <c r="J38" s="7"/>
      <c r="K38" s="6"/>
    </row>
    <row r="39" spans="1:11" ht="12.75">
      <c r="A39" s="31"/>
      <c r="B39" s="34"/>
      <c r="C39" s="20"/>
      <c r="D39" s="8"/>
      <c r="E39" s="8"/>
      <c r="F39" s="20"/>
      <c r="G39" s="7"/>
      <c r="H39" s="19"/>
      <c r="I39" s="20">
        <f>(H38+H40)/2</f>
        <v>0.22005000000000002</v>
      </c>
      <c r="J39" s="9">
        <f>B40-B38</f>
        <v>50</v>
      </c>
      <c r="K39" s="7">
        <f>I39*J39</f>
        <v>11.002500000000001</v>
      </c>
    </row>
    <row r="40" spans="1:11" ht="12.75">
      <c r="A40" s="31"/>
      <c r="B40" s="34">
        <v>790</v>
      </c>
      <c r="C40" s="20">
        <v>6</v>
      </c>
      <c r="D40" s="8">
        <v>2</v>
      </c>
      <c r="E40" s="8">
        <v>3</v>
      </c>
      <c r="F40" s="21">
        <f>(C40+2*D40+E40)/100</f>
        <v>0.13</v>
      </c>
      <c r="G40" s="9">
        <v>1.63</v>
      </c>
      <c r="H40" s="22">
        <f>F40*G40</f>
        <v>0.2119</v>
      </c>
      <c r="I40" s="20"/>
      <c r="J40" s="7"/>
      <c r="K40" s="6"/>
    </row>
    <row r="41" spans="1:11" ht="12.75">
      <c r="A41" s="31"/>
      <c r="B41" s="34"/>
      <c r="C41" s="20"/>
      <c r="D41" s="8"/>
      <c r="E41" s="8"/>
      <c r="F41" s="20"/>
      <c r="G41" s="7"/>
      <c r="H41" s="20"/>
      <c r="I41" s="20">
        <f>(H40+H42)/2</f>
        <v>0.10595</v>
      </c>
      <c r="J41" s="9">
        <f>B42-B40</f>
        <v>19.639999999999986</v>
      </c>
      <c r="K41" s="7">
        <f>I41*J41</f>
        <v>2.0808579999999988</v>
      </c>
    </row>
    <row r="42" spans="1:11" ht="12.75">
      <c r="A42" s="31"/>
      <c r="B42" s="34">
        <v>809.64</v>
      </c>
      <c r="C42" s="20">
        <v>0</v>
      </c>
      <c r="D42" s="8">
        <v>0</v>
      </c>
      <c r="E42" s="8">
        <v>0</v>
      </c>
      <c r="F42" s="20">
        <f>(C42+2*D42+E42)/100</f>
        <v>0</v>
      </c>
      <c r="G42" s="9">
        <v>1.63</v>
      </c>
      <c r="H42" s="22">
        <f>F42*G42</f>
        <v>0</v>
      </c>
      <c r="I42" s="20"/>
      <c r="J42" s="6"/>
      <c r="K42" s="6"/>
    </row>
    <row r="43" spans="1:11" ht="12.75">
      <c r="A43" s="31"/>
      <c r="B43" s="19"/>
      <c r="C43" s="20"/>
      <c r="D43" s="20"/>
      <c r="E43" s="8"/>
      <c r="F43" s="20"/>
      <c r="G43" s="7"/>
      <c r="H43" s="20"/>
      <c r="I43" s="22"/>
      <c r="J43" s="6"/>
      <c r="K43" s="7"/>
    </row>
    <row r="44" spans="1:11" ht="12.75">
      <c r="A44" s="31"/>
      <c r="B44" s="19"/>
      <c r="C44" s="20"/>
      <c r="D44" s="20"/>
      <c r="E44" s="8"/>
      <c r="F44" s="21"/>
      <c r="G44" s="9"/>
      <c r="H44" s="22"/>
      <c r="I44" s="20"/>
      <c r="J44" s="6"/>
      <c r="K44" s="6"/>
    </row>
    <row r="45" spans="1:11" ht="12.75">
      <c r="A45" s="32"/>
      <c r="B45" s="15"/>
      <c r="C45" s="20"/>
      <c r="D45" s="20"/>
      <c r="E45" s="8"/>
      <c r="F45" s="20"/>
      <c r="G45" s="7"/>
      <c r="H45" s="20"/>
      <c r="I45" s="22"/>
      <c r="J45" s="6"/>
      <c r="K45" s="7"/>
    </row>
    <row r="46" spans="2:11" ht="12.75">
      <c r="B46" s="23"/>
      <c r="C46" s="8"/>
      <c r="D46" s="8"/>
      <c r="E46" s="8"/>
      <c r="F46" s="9"/>
      <c r="G46" s="24"/>
      <c r="H46" s="10"/>
      <c r="I46" s="10"/>
      <c r="J46" s="8"/>
      <c r="K46" s="9"/>
    </row>
    <row r="48" spans="10:11" ht="12.75">
      <c r="J48" s="18" t="s">
        <v>17</v>
      </c>
      <c r="K48" s="24">
        <f>SUM(K17:K45)</f>
        <v>52.826558</v>
      </c>
    </row>
    <row r="49" ht="12.75">
      <c r="K49" s="9"/>
    </row>
    <row r="50" spans="3:11" ht="12.75">
      <c r="C50" s="25" t="s">
        <v>19</v>
      </c>
      <c r="D50" s="25"/>
      <c r="E50" s="25"/>
      <c r="F50" s="25"/>
      <c r="G50" s="25"/>
      <c r="H50" s="25"/>
      <c r="I50" s="25"/>
      <c r="K50" s="9"/>
    </row>
    <row r="51" spans="3:11" ht="12.75">
      <c r="C51" s="28"/>
      <c r="D51" s="18"/>
      <c r="E51" s="18"/>
      <c r="F51" s="18" t="s">
        <v>23</v>
      </c>
      <c r="G51" s="18"/>
      <c r="H51" s="18"/>
      <c r="I51" s="18"/>
      <c r="K51" s="9"/>
    </row>
    <row r="52" spans="2:11" ht="12.75">
      <c r="B52" s="23"/>
      <c r="C52" s="25" t="s">
        <v>18</v>
      </c>
      <c r="D52" s="25"/>
      <c r="E52" s="25"/>
      <c r="F52" s="25"/>
      <c r="G52" s="25"/>
      <c r="H52" s="25"/>
      <c r="I52" s="25"/>
      <c r="J52" s="25"/>
      <c r="K52" s="9"/>
    </row>
    <row r="53" ht="12.75">
      <c r="D53" s="29" t="s">
        <v>24</v>
      </c>
    </row>
    <row r="54" spans="3:11" ht="12.75">
      <c r="C54" s="27"/>
      <c r="J54" s="25"/>
      <c r="K54" s="9"/>
    </row>
    <row r="55" spans="2:11" ht="12.75">
      <c r="B55" s="23"/>
      <c r="J55" s="25"/>
      <c r="K55" s="11"/>
    </row>
    <row r="56" spans="2:11" ht="12.75">
      <c r="B56" s="23"/>
      <c r="C56" s="26"/>
      <c r="D56" s="26"/>
      <c r="E56" s="26"/>
      <c r="F56" s="26"/>
      <c r="G56" s="26"/>
      <c r="H56" s="26"/>
      <c r="I56" s="26"/>
      <c r="J56" s="26"/>
      <c r="K56" s="11"/>
    </row>
    <row r="57" spans="2:11" ht="12.75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2.75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.75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2.75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2.75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83" ht="12.75">
      <c r="A83" s="23"/>
    </row>
  </sheetData>
  <sheetProtection/>
  <mergeCells count="6">
    <mergeCell ref="B4:K4"/>
    <mergeCell ref="F10:G10"/>
    <mergeCell ref="H10:I10"/>
    <mergeCell ref="B5:K5"/>
    <mergeCell ref="F9:G9"/>
    <mergeCell ref="H9:I9"/>
  </mergeCells>
  <printOptions/>
  <pageMargins left="0.7874015748031497" right="0.9448818897637796" top="0.5905511811023623" bottom="0.984251968503937" header="0.5118110236220472" footer="0.5118110236220472"/>
  <pageSetup horizontalDpi="300" verticalDpi="300" orientation="portrait" paperSize="9" r:id="rId5"/>
  <headerFooter alignWithMargins="0">
    <oddFooter xml:space="preserve">&amp;RPrzebudowa ulicy Nidzickiej w Działdowie </oddFooter>
  </headerFooter>
  <drawing r:id="rId4"/>
  <legacyDrawing r:id="rId3"/>
  <oleObjects>
    <oleObject progId="" shapeId="156427" r:id="rId1"/>
    <oleObject progId="Word.Document.8" shapeId="169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PRDI S.A. 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Zdzisław Sobotka</dc:creator>
  <cp:keywords/>
  <dc:description/>
  <cp:lastModifiedBy>Andrzej Dusiński</cp:lastModifiedBy>
  <cp:lastPrinted>2009-09-05T10:36:13Z</cp:lastPrinted>
  <dcterms:created xsi:type="dcterms:W3CDTF">2000-12-16T02:29:47Z</dcterms:created>
  <dcterms:modified xsi:type="dcterms:W3CDTF">2009-11-11T18:45:15Z</dcterms:modified>
  <cp:category/>
  <cp:version/>
  <cp:contentType/>
  <cp:contentStatus/>
</cp:coreProperties>
</file>