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<sst xmlns="http://schemas.openxmlformats.org/spreadsheetml/2006/main" count="35" uniqueCount="26">
  <si>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Pikietaż</t>
  </si>
  <si>
    <t>a</t>
  </si>
  <si>
    <t>b</t>
  </si>
  <si>
    <t>c</t>
  </si>
  <si>
    <t>cm</t>
  </si>
  <si>
    <t>a+2b+c</t>
  </si>
  <si>
    <t>m</t>
  </si>
  <si>
    <t>s</t>
  </si>
  <si>
    <t>m2</t>
  </si>
  <si>
    <t>odległość</t>
  </si>
  <si>
    <t>ilość</t>
  </si>
  <si>
    <t>m3</t>
  </si>
  <si>
    <t>S = (a+2b+c) x l/4</t>
  </si>
  <si>
    <t>l/2</t>
  </si>
  <si>
    <t>średnie (m2)</t>
  </si>
  <si>
    <t>0,25l</t>
  </si>
  <si>
    <t>Obliczenie objętości wyrównania i wzmocnienia poprzecznego</t>
  </si>
  <si>
    <t>SUMA</t>
  </si>
  <si>
    <t xml:space="preserve">                                                                           Średnie wyrównanie:</t>
  </si>
  <si>
    <t xml:space="preserve">                                                                                    Powierzchnia wyrównania nawierzchni / podbudowy:</t>
  </si>
  <si>
    <t xml:space="preserve">km </t>
  </si>
  <si>
    <t>0+</t>
  </si>
  <si>
    <t>ul. Nidzickiej na odcinku od km 0+076,31 do km 0+334,13</t>
  </si>
  <si>
    <t>1675,83 m2</t>
  </si>
  <si>
    <t>41,73m3 : 1675,83 m2 = 0,0249 m = przyjęto 2,5 cm</t>
  </si>
  <si>
    <t>Zał.nr 6-1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</si>
</sst>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23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9" fontId="3" fillId="0" borderId="0" xfId="52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3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11</xdr:col>
      <xdr:colOff>9525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2209800"/>
          <a:ext cx="597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11</xdr:col>
      <xdr:colOff>9525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333375" y="2533650"/>
          <a:ext cx="597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333375" y="2209800"/>
          <a:ext cx="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0</xdr:colOff>
      <xdr:row>33</xdr:row>
      <xdr:rowOff>38100</xdr:rowOff>
    </xdr:to>
    <xdr:sp>
      <xdr:nvSpPr>
        <xdr:cNvPr id="4" name="Line 5"/>
        <xdr:cNvSpPr>
          <a:spLocks/>
        </xdr:cNvSpPr>
      </xdr:nvSpPr>
      <xdr:spPr>
        <a:xfrm>
          <a:off x="1381125" y="2219325"/>
          <a:ext cx="0" cy="3267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36</xdr:row>
      <xdr:rowOff>142875</xdr:rowOff>
    </xdr:to>
    <xdr:sp>
      <xdr:nvSpPr>
        <xdr:cNvPr id="5" name="Line 6"/>
        <xdr:cNvSpPr>
          <a:spLocks/>
        </xdr:cNvSpPr>
      </xdr:nvSpPr>
      <xdr:spPr>
        <a:xfrm>
          <a:off x="1733550" y="220980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37</xdr:row>
      <xdr:rowOff>38100</xdr:rowOff>
    </xdr:to>
    <xdr:sp>
      <xdr:nvSpPr>
        <xdr:cNvPr id="6" name="Line 8"/>
        <xdr:cNvSpPr>
          <a:spLocks/>
        </xdr:cNvSpPr>
      </xdr:nvSpPr>
      <xdr:spPr>
        <a:xfrm>
          <a:off x="2781300" y="2219325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36</xdr:row>
      <xdr:rowOff>19050</xdr:rowOff>
    </xdr:to>
    <xdr:sp>
      <xdr:nvSpPr>
        <xdr:cNvPr id="7" name="Line 11"/>
        <xdr:cNvSpPr>
          <a:spLocks/>
        </xdr:cNvSpPr>
      </xdr:nvSpPr>
      <xdr:spPr>
        <a:xfrm>
          <a:off x="4210050" y="2209800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36</xdr:row>
      <xdr:rowOff>28575</xdr:rowOff>
    </xdr:to>
    <xdr:sp>
      <xdr:nvSpPr>
        <xdr:cNvPr id="8" name="Line 12"/>
        <xdr:cNvSpPr>
          <a:spLocks/>
        </xdr:cNvSpPr>
      </xdr:nvSpPr>
      <xdr:spPr>
        <a:xfrm>
          <a:off x="4924425" y="2209800"/>
          <a:ext cx="0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</xdr:rowOff>
    </xdr:from>
    <xdr:to>
      <xdr:col>10</xdr:col>
      <xdr:colOff>0</xdr:colOff>
      <xdr:row>33</xdr:row>
      <xdr:rowOff>142875</xdr:rowOff>
    </xdr:to>
    <xdr:sp>
      <xdr:nvSpPr>
        <xdr:cNvPr id="9" name="Line 13"/>
        <xdr:cNvSpPr>
          <a:spLocks/>
        </xdr:cNvSpPr>
      </xdr:nvSpPr>
      <xdr:spPr>
        <a:xfrm>
          <a:off x="5610225" y="2219325"/>
          <a:ext cx="0" cy="3371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34</xdr:row>
      <xdr:rowOff>28575</xdr:rowOff>
    </xdr:to>
    <xdr:sp>
      <xdr:nvSpPr>
        <xdr:cNvPr id="10" name="Line 14"/>
        <xdr:cNvSpPr>
          <a:spLocks/>
        </xdr:cNvSpPr>
      </xdr:nvSpPr>
      <xdr:spPr>
        <a:xfrm>
          <a:off x="6296025" y="2209800"/>
          <a:ext cx="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57150</xdr:rowOff>
    </xdr:from>
    <xdr:to>
      <xdr:col>7</xdr:col>
      <xdr:colOff>19050</xdr:colOff>
      <xdr:row>10</xdr:row>
      <xdr:rowOff>57150</xdr:rowOff>
    </xdr:to>
    <xdr:sp>
      <xdr:nvSpPr>
        <xdr:cNvPr id="11" name="Line 15"/>
        <xdr:cNvSpPr>
          <a:spLocks/>
        </xdr:cNvSpPr>
      </xdr:nvSpPr>
      <xdr:spPr>
        <a:xfrm>
          <a:off x="2114550" y="17811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57150</xdr:rowOff>
    </xdr:from>
    <xdr:to>
      <xdr:col>9</xdr:col>
      <xdr:colOff>9525</xdr:colOff>
      <xdr:row>10</xdr:row>
      <xdr:rowOff>57150</xdr:rowOff>
    </xdr:to>
    <xdr:sp>
      <xdr:nvSpPr>
        <xdr:cNvPr id="12" name="Line 16"/>
        <xdr:cNvSpPr>
          <a:spLocks/>
        </xdr:cNvSpPr>
      </xdr:nvSpPr>
      <xdr:spPr>
        <a:xfrm>
          <a:off x="3476625" y="17811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19050</xdr:rowOff>
    </xdr:from>
    <xdr:to>
      <xdr:col>7</xdr:col>
      <xdr:colOff>0</xdr:colOff>
      <xdr:row>10</xdr:row>
      <xdr:rowOff>104775</xdr:rowOff>
    </xdr:to>
    <xdr:sp>
      <xdr:nvSpPr>
        <xdr:cNvPr id="13" name="Line 23"/>
        <xdr:cNvSpPr>
          <a:spLocks/>
        </xdr:cNvSpPr>
      </xdr:nvSpPr>
      <xdr:spPr>
        <a:xfrm>
          <a:off x="3467100" y="10953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9525</xdr:rowOff>
    </xdr:from>
    <xdr:to>
      <xdr:col>5</xdr:col>
      <xdr:colOff>19050</xdr:colOff>
      <xdr:row>10</xdr:row>
      <xdr:rowOff>114300</xdr:rowOff>
    </xdr:to>
    <xdr:sp>
      <xdr:nvSpPr>
        <xdr:cNvPr id="14" name="Line 24"/>
        <xdr:cNvSpPr>
          <a:spLocks/>
        </xdr:cNvSpPr>
      </xdr:nvSpPr>
      <xdr:spPr>
        <a:xfrm>
          <a:off x="2114550" y="12477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19050</xdr:rowOff>
    </xdr:from>
    <xdr:to>
      <xdr:col>9</xdr:col>
      <xdr:colOff>0</xdr:colOff>
      <xdr:row>10</xdr:row>
      <xdr:rowOff>114300</xdr:rowOff>
    </xdr:to>
    <xdr:sp>
      <xdr:nvSpPr>
        <xdr:cNvPr id="15" name="Line 25"/>
        <xdr:cNvSpPr>
          <a:spLocks/>
        </xdr:cNvSpPr>
      </xdr:nvSpPr>
      <xdr:spPr>
        <a:xfrm>
          <a:off x="4924425" y="12573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95250</xdr:rowOff>
    </xdr:from>
    <xdr:to>
      <xdr:col>8</xdr:col>
      <xdr:colOff>0</xdr:colOff>
      <xdr:row>16</xdr:row>
      <xdr:rowOff>95250</xdr:rowOff>
    </xdr:to>
    <xdr:sp>
      <xdr:nvSpPr>
        <xdr:cNvPr id="16" name="Line 28"/>
        <xdr:cNvSpPr>
          <a:spLocks/>
        </xdr:cNvSpPr>
      </xdr:nvSpPr>
      <xdr:spPr>
        <a:xfrm>
          <a:off x="342900" y="27908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66675</xdr:rowOff>
    </xdr:from>
    <xdr:to>
      <xdr:col>8</xdr:col>
      <xdr:colOff>0</xdr:colOff>
      <xdr:row>18</xdr:row>
      <xdr:rowOff>66675</xdr:rowOff>
    </xdr:to>
    <xdr:sp>
      <xdr:nvSpPr>
        <xdr:cNvPr id="17" name="Line 29"/>
        <xdr:cNvSpPr>
          <a:spLocks/>
        </xdr:cNvSpPr>
      </xdr:nvSpPr>
      <xdr:spPr>
        <a:xfrm flipV="1">
          <a:off x="333375" y="308610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95250</xdr:rowOff>
    </xdr:from>
    <xdr:to>
      <xdr:col>8</xdr:col>
      <xdr:colOff>0</xdr:colOff>
      <xdr:row>20</xdr:row>
      <xdr:rowOff>95250</xdr:rowOff>
    </xdr:to>
    <xdr:sp>
      <xdr:nvSpPr>
        <xdr:cNvPr id="18" name="Line 30"/>
        <xdr:cNvSpPr>
          <a:spLocks/>
        </xdr:cNvSpPr>
      </xdr:nvSpPr>
      <xdr:spPr>
        <a:xfrm>
          <a:off x="333375" y="343852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8</xdr:col>
      <xdr:colOff>0</xdr:colOff>
      <xdr:row>22</xdr:row>
      <xdr:rowOff>85725</xdr:rowOff>
    </xdr:to>
    <xdr:sp>
      <xdr:nvSpPr>
        <xdr:cNvPr id="19" name="Line 31"/>
        <xdr:cNvSpPr>
          <a:spLocks/>
        </xdr:cNvSpPr>
      </xdr:nvSpPr>
      <xdr:spPr>
        <a:xfrm>
          <a:off x="333375" y="375285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95250</xdr:rowOff>
    </xdr:from>
    <xdr:to>
      <xdr:col>8</xdr:col>
      <xdr:colOff>9525</xdr:colOff>
      <xdr:row>24</xdr:row>
      <xdr:rowOff>95250</xdr:rowOff>
    </xdr:to>
    <xdr:sp>
      <xdr:nvSpPr>
        <xdr:cNvPr id="20" name="Line 32"/>
        <xdr:cNvSpPr>
          <a:spLocks/>
        </xdr:cNvSpPr>
      </xdr:nvSpPr>
      <xdr:spPr>
        <a:xfrm>
          <a:off x="352425" y="40862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76200</xdr:rowOff>
    </xdr:from>
    <xdr:to>
      <xdr:col>8</xdr:col>
      <xdr:colOff>0</xdr:colOff>
      <xdr:row>26</xdr:row>
      <xdr:rowOff>76200</xdr:rowOff>
    </xdr:to>
    <xdr:sp>
      <xdr:nvSpPr>
        <xdr:cNvPr id="21" name="Line 33"/>
        <xdr:cNvSpPr>
          <a:spLocks/>
        </xdr:cNvSpPr>
      </xdr:nvSpPr>
      <xdr:spPr>
        <a:xfrm>
          <a:off x="333375" y="439102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76200</xdr:rowOff>
    </xdr:from>
    <xdr:to>
      <xdr:col>8</xdr:col>
      <xdr:colOff>9525</xdr:colOff>
      <xdr:row>28</xdr:row>
      <xdr:rowOff>76200</xdr:rowOff>
    </xdr:to>
    <xdr:sp>
      <xdr:nvSpPr>
        <xdr:cNvPr id="22" name="Line 34"/>
        <xdr:cNvSpPr>
          <a:spLocks/>
        </xdr:cNvSpPr>
      </xdr:nvSpPr>
      <xdr:spPr>
        <a:xfrm>
          <a:off x="342900" y="47148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95250</xdr:rowOff>
    </xdr:from>
    <xdr:to>
      <xdr:col>8</xdr:col>
      <xdr:colOff>9525</xdr:colOff>
      <xdr:row>30</xdr:row>
      <xdr:rowOff>95250</xdr:rowOff>
    </xdr:to>
    <xdr:sp>
      <xdr:nvSpPr>
        <xdr:cNvPr id="23" name="Line 35"/>
        <xdr:cNvSpPr>
          <a:spLocks/>
        </xdr:cNvSpPr>
      </xdr:nvSpPr>
      <xdr:spPr>
        <a:xfrm>
          <a:off x="342900" y="50577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8</xdr:col>
      <xdr:colOff>0</xdr:colOff>
      <xdr:row>16</xdr:row>
      <xdr:rowOff>114300</xdr:rowOff>
    </xdr:to>
    <xdr:sp>
      <xdr:nvSpPr>
        <xdr:cNvPr id="24" name="Line 37"/>
        <xdr:cNvSpPr>
          <a:spLocks/>
        </xdr:cNvSpPr>
      </xdr:nvSpPr>
      <xdr:spPr>
        <a:xfrm flipV="1">
          <a:off x="4210050" y="2800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</xdr:colOff>
      <xdr:row>17</xdr:row>
      <xdr:rowOff>95250</xdr:rowOff>
    </xdr:from>
    <xdr:to>
      <xdr:col>11</xdr:col>
      <xdr:colOff>9525</xdr:colOff>
      <xdr:row>17</xdr:row>
      <xdr:rowOff>95250</xdr:rowOff>
    </xdr:to>
    <xdr:sp>
      <xdr:nvSpPr>
        <xdr:cNvPr id="25" name="Line 38"/>
        <xdr:cNvSpPr>
          <a:spLocks/>
        </xdr:cNvSpPr>
      </xdr:nvSpPr>
      <xdr:spPr>
        <a:xfrm flipV="1">
          <a:off x="4229100" y="2952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85725</xdr:rowOff>
    </xdr:from>
    <xdr:to>
      <xdr:col>11</xdr:col>
      <xdr:colOff>9525</xdr:colOff>
      <xdr:row>19</xdr:row>
      <xdr:rowOff>85725</xdr:rowOff>
    </xdr:to>
    <xdr:sp>
      <xdr:nvSpPr>
        <xdr:cNvPr id="26" name="Line 39"/>
        <xdr:cNvSpPr>
          <a:spLocks/>
        </xdr:cNvSpPr>
      </xdr:nvSpPr>
      <xdr:spPr>
        <a:xfrm flipV="1">
          <a:off x="4219575" y="32670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85725</xdr:rowOff>
    </xdr:from>
    <xdr:to>
      <xdr:col>11</xdr:col>
      <xdr:colOff>9525</xdr:colOff>
      <xdr:row>21</xdr:row>
      <xdr:rowOff>85725</xdr:rowOff>
    </xdr:to>
    <xdr:sp>
      <xdr:nvSpPr>
        <xdr:cNvPr id="27" name="Line 40"/>
        <xdr:cNvSpPr>
          <a:spLocks/>
        </xdr:cNvSpPr>
      </xdr:nvSpPr>
      <xdr:spPr>
        <a:xfrm>
          <a:off x="4219575" y="35909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23</xdr:row>
      <xdr:rowOff>104775</xdr:rowOff>
    </xdr:from>
    <xdr:to>
      <xdr:col>11</xdr:col>
      <xdr:colOff>9525</xdr:colOff>
      <xdr:row>23</xdr:row>
      <xdr:rowOff>104775</xdr:rowOff>
    </xdr:to>
    <xdr:sp>
      <xdr:nvSpPr>
        <xdr:cNvPr id="28" name="Line 41"/>
        <xdr:cNvSpPr>
          <a:spLocks/>
        </xdr:cNvSpPr>
      </xdr:nvSpPr>
      <xdr:spPr>
        <a:xfrm>
          <a:off x="4219575" y="39338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9" name="Line 43"/>
        <xdr:cNvSpPr>
          <a:spLocks/>
        </xdr:cNvSpPr>
      </xdr:nvSpPr>
      <xdr:spPr>
        <a:xfrm>
          <a:off x="101917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85725</xdr:rowOff>
    </xdr:from>
    <xdr:to>
      <xdr:col>8</xdr:col>
      <xdr:colOff>0</xdr:colOff>
      <xdr:row>32</xdr:row>
      <xdr:rowOff>85725</xdr:rowOff>
    </xdr:to>
    <xdr:sp>
      <xdr:nvSpPr>
        <xdr:cNvPr id="30" name="Line 54"/>
        <xdr:cNvSpPr>
          <a:spLocks/>
        </xdr:cNvSpPr>
      </xdr:nvSpPr>
      <xdr:spPr>
        <a:xfrm>
          <a:off x="342900" y="53721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57150</xdr:rowOff>
    </xdr:from>
    <xdr:to>
      <xdr:col>8</xdr:col>
      <xdr:colOff>0</xdr:colOff>
      <xdr:row>34</xdr:row>
      <xdr:rowOff>57150</xdr:rowOff>
    </xdr:to>
    <xdr:sp>
      <xdr:nvSpPr>
        <xdr:cNvPr id="31" name="Line 55"/>
        <xdr:cNvSpPr>
          <a:spLocks/>
        </xdr:cNvSpPr>
      </xdr:nvSpPr>
      <xdr:spPr>
        <a:xfrm>
          <a:off x="352425" y="5667375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76200</xdr:rowOff>
    </xdr:from>
    <xdr:to>
      <xdr:col>8</xdr:col>
      <xdr:colOff>0</xdr:colOff>
      <xdr:row>36</xdr:row>
      <xdr:rowOff>76200</xdr:rowOff>
    </xdr:to>
    <xdr:sp>
      <xdr:nvSpPr>
        <xdr:cNvPr id="32" name="Line 56"/>
        <xdr:cNvSpPr>
          <a:spLocks/>
        </xdr:cNvSpPr>
      </xdr:nvSpPr>
      <xdr:spPr>
        <a:xfrm>
          <a:off x="333375" y="60102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85725</xdr:rowOff>
    </xdr:from>
    <xdr:to>
      <xdr:col>11</xdr:col>
      <xdr:colOff>0</xdr:colOff>
      <xdr:row>25</xdr:row>
      <xdr:rowOff>85725</xdr:rowOff>
    </xdr:to>
    <xdr:sp>
      <xdr:nvSpPr>
        <xdr:cNvPr id="33" name="Line 64"/>
        <xdr:cNvSpPr>
          <a:spLocks/>
        </xdr:cNvSpPr>
      </xdr:nvSpPr>
      <xdr:spPr>
        <a:xfrm>
          <a:off x="4210050" y="42386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85725</xdr:rowOff>
    </xdr:from>
    <xdr:to>
      <xdr:col>10</xdr:col>
      <xdr:colOff>685800</xdr:colOff>
      <xdr:row>27</xdr:row>
      <xdr:rowOff>85725</xdr:rowOff>
    </xdr:to>
    <xdr:sp>
      <xdr:nvSpPr>
        <xdr:cNvPr id="34" name="Line 65"/>
        <xdr:cNvSpPr>
          <a:spLocks/>
        </xdr:cNvSpPr>
      </xdr:nvSpPr>
      <xdr:spPr>
        <a:xfrm>
          <a:off x="4210050" y="45624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85725</xdr:rowOff>
    </xdr:from>
    <xdr:to>
      <xdr:col>11</xdr:col>
      <xdr:colOff>0</xdr:colOff>
      <xdr:row>29</xdr:row>
      <xdr:rowOff>85725</xdr:rowOff>
    </xdr:to>
    <xdr:sp>
      <xdr:nvSpPr>
        <xdr:cNvPr id="35" name="Line 66"/>
        <xdr:cNvSpPr>
          <a:spLocks/>
        </xdr:cNvSpPr>
      </xdr:nvSpPr>
      <xdr:spPr>
        <a:xfrm>
          <a:off x="4219575" y="4886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85725</xdr:rowOff>
    </xdr:from>
    <xdr:to>
      <xdr:col>11</xdr:col>
      <xdr:colOff>0</xdr:colOff>
      <xdr:row>31</xdr:row>
      <xdr:rowOff>85725</xdr:rowOff>
    </xdr:to>
    <xdr:sp>
      <xdr:nvSpPr>
        <xdr:cNvPr id="36" name="Line 67"/>
        <xdr:cNvSpPr>
          <a:spLocks/>
        </xdr:cNvSpPr>
      </xdr:nvSpPr>
      <xdr:spPr>
        <a:xfrm>
          <a:off x="4219575" y="521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33</xdr:row>
      <xdr:rowOff>85725</xdr:rowOff>
    </xdr:from>
    <xdr:to>
      <xdr:col>11</xdr:col>
      <xdr:colOff>0</xdr:colOff>
      <xdr:row>33</xdr:row>
      <xdr:rowOff>85725</xdr:rowOff>
    </xdr:to>
    <xdr:sp>
      <xdr:nvSpPr>
        <xdr:cNvPr id="37" name="Line 68"/>
        <xdr:cNvSpPr>
          <a:spLocks/>
        </xdr:cNvSpPr>
      </xdr:nvSpPr>
      <xdr:spPr>
        <a:xfrm>
          <a:off x="4219575" y="5534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76200</xdr:rowOff>
    </xdr:from>
    <xdr:to>
      <xdr:col>11</xdr:col>
      <xdr:colOff>0</xdr:colOff>
      <xdr:row>35</xdr:row>
      <xdr:rowOff>76200</xdr:rowOff>
    </xdr:to>
    <xdr:sp>
      <xdr:nvSpPr>
        <xdr:cNvPr id="38" name="Line 69"/>
        <xdr:cNvSpPr>
          <a:spLocks/>
        </xdr:cNvSpPr>
      </xdr:nvSpPr>
      <xdr:spPr>
        <a:xfrm>
          <a:off x="4210050" y="58483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0</xdr:rowOff>
    </xdr:from>
    <xdr:to>
      <xdr:col>7</xdr:col>
      <xdr:colOff>0</xdr:colOff>
      <xdr:row>7</xdr:row>
      <xdr:rowOff>0</xdr:rowOff>
    </xdr:to>
    <xdr:sp>
      <xdr:nvSpPr>
        <xdr:cNvPr id="39" name="Line 202"/>
        <xdr:cNvSpPr>
          <a:spLocks/>
        </xdr:cNvSpPr>
      </xdr:nvSpPr>
      <xdr:spPr>
        <a:xfrm flipV="1">
          <a:off x="2114550" y="1076325"/>
          <a:ext cx="13525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40" name="Line 203"/>
        <xdr:cNvSpPr>
          <a:spLocks/>
        </xdr:cNvSpPr>
      </xdr:nvSpPr>
      <xdr:spPr>
        <a:xfrm>
          <a:off x="3467100" y="1076325"/>
          <a:ext cx="1457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76200</xdr:rowOff>
    </xdr:from>
    <xdr:to>
      <xdr:col>7</xdr:col>
      <xdr:colOff>0</xdr:colOff>
      <xdr:row>8</xdr:row>
      <xdr:rowOff>0</xdr:rowOff>
    </xdr:to>
    <xdr:sp>
      <xdr:nvSpPr>
        <xdr:cNvPr id="41" name="Line 204"/>
        <xdr:cNvSpPr>
          <a:spLocks/>
        </xdr:cNvSpPr>
      </xdr:nvSpPr>
      <xdr:spPr>
        <a:xfrm flipV="1">
          <a:off x="2114550" y="1314450"/>
          <a:ext cx="13525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76200</xdr:rowOff>
    </xdr:from>
    <xdr:to>
      <xdr:col>9</xdr:col>
      <xdr:colOff>9525</xdr:colOff>
      <xdr:row>8</xdr:row>
      <xdr:rowOff>0</xdr:rowOff>
    </xdr:to>
    <xdr:sp>
      <xdr:nvSpPr>
        <xdr:cNvPr id="42" name="Line 206"/>
        <xdr:cNvSpPr>
          <a:spLocks/>
        </xdr:cNvSpPr>
      </xdr:nvSpPr>
      <xdr:spPr>
        <a:xfrm>
          <a:off x="3467100" y="1314450"/>
          <a:ext cx="14668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33</xdr:row>
      <xdr:rowOff>9525</xdr:rowOff>
    </xdr:to>
    <xdr:sp>
      <xdr:nvSpPr>
        <xdr:cNvPr id="43" name="Line 231"/>
        <xdr:cNvSpPr>
          <a:spLocks/>
        </xdr:cNvSpPr>
      </xdr:nvSpPr>
      <xdr:spPr>
        <a:xfrm>
          <a:off x="1019175" y="220980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11</xdr:col>
      <xdr:colOff>9525</xdr:colOff>
      <xdr:row>15</xdr:row>
      <xdr:rowOff>0</xdr:rowOff>
    </xdr:to>
    <xdr:sp>
      <xdr:nvSpPr>
        <xdr:cNvPr id="44" name="Line 368"/>
        <xdr:cNvSpPr>
          <a:spLocks/>
        </xdr:cNvSpPr>
      </xdr:nvSpPr>
      <xdr:spPr>
        <a:xfrm>
          <a:off x="333375" y="2533650"/>
          <a:ext cx="597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0</xdr:colOff>
      <xdr:row>33</xdr:row>
      <xdr:rowOff>38100</xdr:rowOff>
    </xdr:to>
    <xdr:sp>
      <xdr:nvSpPr>
        <xdr:cNvPr id="45" name="Line 369"/>
        <xdr:cNvSpPr>
          <a:spLocks/>
        </xdr:cNvSpPr>
      </xdr:nvSpPr>
      <xdr:spPr>
        <a:xfrm>
          <a:off x="1381125" y="2219325"/>
          <a:ext cx="0" cy="3267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36</xdr:row>
      <xdr:rowOff>142875</xdr:rowOff>
    </xdr:to>
    <xdr:sp>
      <xdr:nvSpPr>
        <xdr:cNvPr id="46" name="Line 370"/>
        <xdr:cNvSpPr>
          <a:spLocks/>
        </xdr:cNvSpPr>
      </xdr:nvSpPr>
      <xdr:spPr>
        <a:xfrm>
          <a:off x="1733550" y="220980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6</xdr:col>
      <xdr:colOff>0</xdr:colOff>
      <xdr:row>37</xdr:row>
      <xdr:rowOff>38100</xdr:rowOff>
    </xdr:to>
    <xdr:sp>
      <xdr:nvSpPr>
        <xdr:cNvPr id="47" name="Line 372"/>
        <xdr:cNvSpPr>
          <a:spLocks/>
        </xdr:cNvSpPr>
      </xdr:nvSpPr>
      <xdr:spPr>
        <a:xfrm>
          <a:off x="2781300" y="2219325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36</xdr:row>
      <xdr:rowOff>19050</xdr:rowOff>
    </xdr:to>
    <xdr:sp>
      <xdr:nvSpPr>
        <xdr:cNvPr id="48" name="Line 374"/>
        <xdr:cNvSpPr>
          <a:spLocks/>
        </xdr:cNvSpPr>
      </xdr:nvSpPr>
      <xdr:spPr>
        <a:xfrm>
          <a:off x="4210050" y="2209800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36</xdr:row>
      <xdr:rowOff>28575</xdr:rowOff>
    </xdr:to>
    <xdr:sp>
      <xdr:nvSpPr>
        <xdr:cNvPr id="49" name="Line 375"/>
        <xdr:cNvSpPr>
          <a:spLocks/>
        </xdr:cNvSpPr>
      </xdr:nvSpPr>
      <xdr:spPr>
        <a:xfrm>
          <a:off x="4924425" y="2209800"/>
          <a:ext cx="0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</xdr:rowOff>
    </xdr:from>
    <xdr:to>
      <xdr:col>10</xdr:col>
      <xdr:colOff>0</xdr:colOff>
      <xdr:row>33</xdr:row>
      <xdr:rowOff>142875</xdr:rowOff>
    </xdr:to>
    <xdr:sp>
      <xdr:nvSpPr>
        <xdr:cNvPr id="50" name="Line 376"/>
        <xdr:cNvSpPr>
          <a:spLocks/>
        </xdr:cNvSpPr>
      </xdr:nvSpPr>
      <xdr:spPr>
        <a:xfrm>
          <a:off x="5610225" y="2219325"/>
          <a:ext cx="0" cy="3371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95250</xdr:rowOff>
    </xdr:from>
    <xdr:to>
      <xdr:col>8</xdr:col>
      <xdr:colOff>0</xdr:colOff>
      <xdr:row>16</xdr:row>
      <xdr:rowOff>95250</xdr:rowOff>
    </xdr:to>
    <xdr:sp>
      <xdr:nvSpPr>
        <xdr:cNvPr id="51" name="Line 377"/>
        <xdr:cNvSpPr>
          <a:spLocks/>
        </xdr:cNvSpPr>
      </xdr:nvSpPr>
      <xdr:spPr>
        <a:xfrm>
          <a:off x="342900" y="27908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66675</xdr:rowOff>
    </xdr:from>
    <xdr:to>
      <xdr:col>8</xdr:col>
      <xdr:colOff>9525</xdr:colOff>
      <xdr:row>18</xdr:row>
      <xdr:rowOff>66675</xdr:rowOff>
    </xdr:to>
    <xdr:sp>
      <xdr:nvSpPr>
        <xdr:cNvPr id="52" name="Line 378"/>
        <xdr:cNvSpPr>
          <a:spLocks/>
        </xdr:cNvSpPr>
      </xdr:nvSpPr>
      <xdr:spPr>
        <a:xfrm flipV="1">
          <a:off x="342900" y="308610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95250</xdr:rowOff>
    </xdr:from>
    <xdr:to>
      <xdr:col>8</xdr:col>
      <xdr:colOff>0</xdr:colOff>
      <xdr:row>20</xdr:row>
      <xdr:rowOff>95250</xdr:rowOff>
    </xdr:to>
    <xdr:sp>
      <xdr:nvSpPr>
        <xdr:cNvPr id="53" name="Line 379"/>
        <xdr:cNvSpPr>
          <a:spLocks/>
        </xdr:cNvSpPr>
      </xdr:nvSpPr>
      <xdr:spPr>
        <a:xfrm>
          <a:off x="333375" y="343852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8</xdr:col>
      <xdr:colOff>0</xdr:colOff>
      <xdr:row>22</xdr:row>
      <xdr:rowOff>85725</xdr:rowOff>
    </xdr:to>
    <xdr:sp>
      <xdr:nvSpPr>
        <xdr:cNvPr id="54" name="Line 380"/>
        <xdr:cNvSpPr>
          <a:spLocks/>
        </xdr:cNvSpPr>
      </xdr:nvSpPr>
      <xdr:spPr>
        <a:xfrm>
          <a:off x="333375" y="375285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95250</xdr:rowOff>
    </xdr:from>
    <xdr:to>
      <xdr:col>8</xdr:col>
      <xdr:colOff>9525</xdr:colOff>
      <xdr:row>24</xdr:row>
      <xdr:rowOff>95250</xdr:rowOff>
    </xdr:to>
    <xdr:sp>
      <xdr:nvSpPr>
        <xdr:cNvPr id="55" name="Line 381"/>
        <xdr:cNvSpPr>
          <a:spLocks/>
        </xdr:cNvSpPr>
      </xdr:nvSpPr>
      <xdr:spPr>
        <a:xfrm>
          <a:off x="352425" y="40862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76200</xdr:rowOff>
    </xdr:from>
    <xdr:to>
      <xdr:col>8</xdr:col>
      <xdr:colOff>0</xdr:colOff>
      <xdr:row>26</xdr:row>
      <xdr:rowOff>76200</xdr:rowOff>
    </xdr:to>
    <xdr:sp>
      <xdr:nvSpPr>
        <xdr:cNvPr id="56" name="Line 382"/>
        <xdr:cNvSpPr>
          <a:spLocks/>
        </xdr:cNvSpPr>
      </xdr:nvSpPr>
      <xdr:spPr>
        <a:xfrm>
          <a:off x="333375" y="439102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76200</xdr:rowOff>
    </xdr:from>
    <xdr:to>
      <xdr:col>8</xdr:col>
      <xdr:colOff>9525</xdr:colOff>
      <xdr:row>28</xdr:row>
      <xdr:rowOff>76200</xdr:rowOff>
    </xdr:to>
    <xdr:sp>
      <xdr:nvSpPr>
        <xdr:cNvPr id="57" name="Line 383"/>
        <xdr:cNvSpPr>
          <a:spLocks/>
        </xdr:cNvSpPr>
      </xdr:nvSpPr>
      <xdr:spPr>
        <a:xfrm>
          <a:off x="342900" y="47148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95250</xdr:rowOff>
    </xdr:from>
    <xdr:to>
      <xdr:col>8</xdr:col>
      <xdr:colOff>9525</xdr:colOff>
      <xdr:row>30</xdr:row>
      <xdr:rowOff>95250</xdr:rowOff>
    </xdr:to>
    <xdr:sp>
      <xdr:nvSpPr>
        <xdr:cNvPr id="58" name="Line 384"/>
        <xdr:cNvSpPr>
          <a:spLocks/>
        </xdr:cNvSpPr>
      </xdr:nvSpPr>
      <xdr:spPr>
        <a:xfrm>
          <a:off x="342900" y="50577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8</xdr:col>
      <xdr:colOff>0</xdr:colOff>
      <xdr:row>16</xdr:row>
      <xdr:rowOff>114300</xdr:rowOff>
    </xdr:to>
    <xdr:sp>
      <xdr:nvSpPr>
        <xdr:cNvPr id="59" name="Line 385"/>
        <xdr:cNvSpPr>
          <a:spLocks/>
        </xdr:cNvSpPr>
      </xdr:nvSpPr>
      <xdr:spPr>
        <a:xfrm flipV="1">
          <a:off x="4210050" y="2800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</xdr:colOff>
      <xdr:row>17</xdr:row>
      <xdr:rowOff>95250</xdr:rowOff>
    </xdr:from>
    <xdr:to>
      <xdr:col>11</xdr:col>
      <xdr:colOff>9525</xdr:colOff>
      <xdr:row>17</xdr:row>
      <xdr:rowOff>95250</xdr:rowOff>
    </xdr:to>
    <xdr:sp>
      <xdr:nvSpPr>
        <xdr:cNvPr id="60" name="Line 386"/>
        <xdr:cNvSpPr>
          <a:spLocks/>
        </xdr:cNvSpPr>
      </xdr:nvSpPr>
      <xdr:spPr>
        <a:xfrm flipV="1">
          <a:off x="4229100" y="2952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85725</xdr:rowOff>
    </xdr:from>
    <xdr:to>
      <xdr:col>11</xdr:col>
      <xdr:colOff>9525</xdr:colOff>
      <xdr:row>19</xdr:row>
      <xdr:rowOff>85725</xdr:rowOff>
    </xdr:to>
    <xdr:sp>
      <xdr:nvSpPr>
        <xdr:cNvPr id="61" name="Line 387"/>
        <xdr:cNvSpPr>
          <a:spLocks/>
        </xdr:cNvSpPr>
      </xdr:nvSpPr>
      <xdr:spPr>
        <a:xfrm flipV="1">
          <a:off x="4219575" y="32670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85725</xdr:rowOff>
    </xdr:from>
    <xdr:to>
      <xdr:col>11</xdr:col>
      <xdr:colOff>9525</xdr:colOff>
      <xdr:row>21</xdr:row>
      <xdr:rowOff>85725</xdr:rowOff>
    </xdr:to>
    <xdr:sp>
      <xdr:nvSpPr>
        <xdr:cNvPr id="62" name="Line 388"/>
        <xdr:cNvSpPr>
          <a:spLocks/>
        </xdr:cNvSpPr>
      </xdr:nvSpPr>
      <xdr:spPr>
        <a:xfrm>
          <a:off x="4219575" y="35909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23</xdr:row>
      <xdr:rowOff>104775</xdr:rowOff>
    </xdr:from>
    <xdr:to>
      <xdr:col>11</xdr:col>
      <xdr:colOff>9525</xdr:colOff>
      <xdr:row>23</xdr:row>
      <xdr:rowOff>104775</xdr:rowOff>
    </xdr:to>
    <xdr:sp>
      <xdr:nvSpPr>
        <xdr:cNvPr id="63" name="Line 389"/>
        <xdr:cNvSpPr>
          <a:spLocks/>
        </xdr:cNvSpPr>
      </xdr:nvSpPr>
      <xdr:spPr>
        <a:xfrm>
          <a:off x="4219575" y="39338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4" name="Line 390"/>
        <xdr:cNvSpPr>
          <a:spLocks/>
        </xdr:cNvSpPr>
      </xdr:nvSpPr>
      <xdr:spPr>
        <a:xfrm>
          <a:off x="101917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85725</xdr:rowOff>
    </xdr:from>
    <xdr:to>
      <xdr:col>8</xdr:col>
      <xdr:colOff>0</xdr:colOff>
      <xdr:row>32</xdr:row>
      <xdr:rowOff>85725</xdr:rowOff>
    </xdr:to>
    <xdr:sp>
      <xdr:nvSpPr>
        <xdr:cNvPr id="65" name="Line 391"/>
        <xdr:cNvSpPr>
          <a:spLocks/>
        </xdr:cNvSpPr>
      </xdr:nvSpPr>
      <xdr:spPr>
        <a:xfrm>
          <a:off x="342900" y="53721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57150</xdr:rowOff>
    </xdr:from>
    <xdr:to>
      <xdr:col>8</xdr:col>
      <xdr:colOff>0</xdr:colOff>
      <xdr:row>34</xdr:row>
      <xdr:rowOff>57150</xdr:rowOff>
    </xdr:to>
    <xdr:sp>
      <xdr:nvSpPr>
        <xdr:cNvPr id="66" name="Line 392"/>
        <xdr:cNvSpPr>
          <a:spLocks/>
        </xdr:cNvSpPr>
      </xdr:nvSpPr>
      <xdr:spPr>
        <a:xfrm>
          <a:off x="352425" y="5667375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76200</xdr:rowOff>
    </xdr:from>
    <xdr:to>
      <xdr:col>8</xdr:col>
      <xdr:colOff>0</xdr:colOff>
      <xdr:row>36</xdr:row>
      <xdr:rowOff>76200</xdr:rowOff>
    </xdr:to>
    <xdr:sp>
      <xdr:nvSpPr>
        <xdr:cNvPr id="67" name="Line 393"/>
        <xdr:cNvSpPr>
          <a:spLocks/>
        </xdr:cNvSpPr>
      </xdr:nvSpPr>
      <xdr:spPr>
        <a:xfrm>
          <a:off x="333375" y="60102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85725</xdr:rowOff>
    </xdr:from>
    <xdr:to>
      <xdr:col>11</xdr:col>
      <xdr:colOff>0</xdr:colOff>
      <xdr:row>25</xdr:row>
      <xdr:rowOff>85725</xdr:rowOff>
    </xdr:to>
    <xdr:sp>
      <xdr:nvSpPr>
        <xdr:cNvPr id="68" name="Line 400"/>
        <xdr:cNvSpPr>
          <a:spLocks/>
        </xdr:cNvSpPr>
      </xdr:nvSpPr>
      <xdr:spPr>
        <a:xfrm>
          <a:off x="4210050" y="42386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85725</xdr:rowOff>
    </xdr:from>
    <xdr:to>
      <xdr:col>10</xdr:col>
      <xdr:colOff>685800</xdr:colOff>
      <xdr:row>27</xdr:row>
      <xdr:rowOff>85725</xdr:rowOff>
    </xdr:to>
    <xdr:sp>
      <xdr:nvSpPr>
        <xdr:cNvPr id="69" name="Line 401"/>
        <xdr:cNvSpPr>
          <a:spLocks/>
        </xdr:cNvSpPr>
      </xdr:nvSpPr>
      <xdr:spPr>
        <a:xfrm>
          <a:off x="4210050" y="45624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85725</xdr:rowOff>
    </xdr:from>
    <xdr:to>
      <xdr:col>11</xdr:col>
      <xdr:colOff>0</xdr:colOff>
      <xdr:row>29</xdr:row>
      <xdr:rowOff>85725</xdr:rowOff>
    </xdr:to>
    <xdr:sp>
      <xdr:nvSpPr>
        <xdr:cNvPr id="70" name="Line 402"/>
        <xdr:cNvSpPr>
          <a:spLocks/>
        </xdr:cNvSpPr>
      </xdr:nvSpPr>
      <xdr:spPr>
        <a:xfrm>
          <a:off x="4219575" y="4886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85725</xdr:rowOff>
    </xdr:from>
    <xdr:to>
      <xdr:col>11</xdr:col>
      <xdr:colOff>0</xdr:colOff>
      <xdr:row>31</xdr:row>
      <xdr:rowOff>85725</xdr:rowOff>
    </xdr:to>
    <xdr:sp>
      <xdr:nvSpPr>
        <xdr:cNvPr id="71" name="Line 403"/>
        <xdr:cNvSpPr>
          <a:spLocks/>
        </xdr:cNvSpPr>
      </xdr:nvSpPr>
      <xdr:spPr>
        <a:xfrm>
          <a:off x="4219575" y="521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33</xdr:row>
      <xdr:rowOff>85725</xdr:rowOff>
    </xdr:from>
    <xdr:to>
      <xdr:col>11</xdr:col>
      <xdr:colOff>0</xdr:colOff>
      <xdr:row>33</xdr:row>
      <xdr:rowOff>85725</xdr:rowOff>
    </xdr:to>
    <xdr:sp>
      <xdr:nvSpPr>
        <xdr:cNvPr id="72" name="Line 404"/>
        <xdr:cNvSpPr>
          <a:spLocks/>
        </xdr:cNvSpPr>
      </xdr:nvSpPr>
      <xdr:spPr>
        <a:xfrm>
          <a:off x="4219575" y="5534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76200</xdr:rowOff>
    </xdr:from>
    <xdr:to>
      <xdr:col>11</xdr:col>
      <xdr:colOff>0</xdr:colOff>
      <xdr:row>35</xdr:row>
      <xdr:rowOff>76200</xdr:rowOff>
    </xdr:to>
    <xdr:sp>
      <xdr:nvSpPr>
        <xdr:cNvPr id="73" name="Line 405"/>
        <xdr:cNvSpPr>
          <a:spLocks/>
        </xdr:cNvSpPr>
      </xdr:nvSpPr>
      <xdr:spPr>
        <a:xfrm>
          <a:off x="4210050" y="58483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33</xdr:row>
      <xdr:rowOff>9525</xdr:rowOff>
    </xdr:to>
    <xdr:sp>
      <xdr:nvSpPr>
        <xdr:cNvPr id="74" name="Line 439"/>
        <xdr:cNvSpPr>
          <a:spLocks/>
        </xdr:cNvSpPr>
      </xdr:nvSpPr>
      <xdr:spPr>
        <a:xfrm>
          <a:off x="1019175" y="220980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96</xdr:row>
      <xdr:rowOff>76200</xdr:rowOff>
    </xdr:from>
    <xdr:to>
      <xdr:col>2</xdr:col>
      <xdr:colOff>9525</xdr:colOff>
      <xdr:row>96</xdr:row>
      <xdr:rowOff>76200</xdr:rowOff>
    </xdr:to>
    <xdr:sp>
      <xdr:nvSpPr>
        <xdr:cNvPr id="75" name="Line 1001"/>
        <xdr:cNvSpPr>
          <a:spLocks/>
        </xdr:cNvSpPr>
      </xdr:nvSpPr>
      <xdr:spPr>
        <a:xfrm>
          <a:off x="1028700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6" name="Line 1079"/>
        <xdr:cNvSpPr>
          <a:spLocks/>
        </xdr:cNvSpPr>
      </xdr:nvSpPr>
      <xdr:spPr>
        <a:xfrm>
          <a:off x="17335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77" name="Line 1080"/>
        <xdr:cNvSpPr>
          <a:spLocks/>
        </xdr:cNvSpPr>
      </xdr:nvSpPr>
      <xdr:spPr>
        <a:xfrm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78" name="Line 1081"/>
        <xdr:cNvSpPr>
          <a:spLocks/>
        </xdr:cNvSpPr>
      </xdr:nvSpPr>
      <xdr:spPr>
        <a:xfrm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79" name="Line 1082"/>
        <xdr:cNvSpPr>
          <a:spLocks/>
        </xdr:cNvSpPr>
      </xdr:nvSpPr>
      <xdr:spPr>
        <a:xfrm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2</xdr:col>
      <xdr:colOff>9525</xdr:colOff>
      <xdr:row>86</xdr:row>
      <xdr:rowOff>0</xdr:rowOff>
    </xdr:to>
    <xdr:sp>
      <xdr:nvSpPr>
        <xdr:cNvPr id="80" name="Line 1083"/>
        <xdr:cNvSpPr>
          <a:spLocks/>
        </xdr:cNvSpPr>
      </xdr:nvSpPr>
      <xdr:spPr>
        <a:xfrm flipV="1">
          <a:off x="10287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81" name="Line 1084"/>
        <xdr:cNvSpPr>
          <a:spLocks/>
        </xdr:cNvSpPr>
      </xdr:nvSpPr>
      <xdr:spPr>
        <a:xfrm>
          <a:off x="13811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2" name="Line 1085"/>
        <xdr:cNvSpPr>
          <a:spLocks/>
        </xdr:cNvSpPr>
      </xdr:nvSpPr>
      <xdr:spPr>
        <a:xfrm>
          <a:off x="17335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83" name="Line 1086"/>
        <xdr:cNvSpPr>
          <a:spLocks/>
        </xdr:cNvSpPr>
      </xdr:nvSpPr>
      <xdr:spPr>
        <a:xfrm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sp>
      <xdr:nvSpPr>
        <xdr:cNvPr id="84" name="Line 1087"/>
        <xdr:cNvSpPr>
          <a:spLocks/>
        </xdr:cNvSpPr>
      </xdr:nvSpPr>
      <xdr:spPr>
        <a:xfrm>
          <a:off x="27813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7</xdr:col>
      <xdr:colOff>0</xdr:colOff>
      <xdr:row>86</xdr:row>
      <xdr:rowOff>0</xdr:rowOff>
    </xdr:to>
    <xdr:sp>
      <xdr:nvSpPr>
        <xdr:cNvPr id="85" name="Line 1088"/>
        <xdr:cNvSpPr>
          <a:spLocks/>
        </xdr:cNvSpPr>
      </xdr:nvSpPr>
      <xdr:spPr>
        <a:xfrm>
          <a:off x="34671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86" name="Line 1089"/>
        <xdr:cNvSpPr>
          <a:spLocks/>
        </xdr:cNvSpPr>
      </xdr:nvSpPr>
      <xdr:spPr>
        <a:xfrm>
          <a:off x="42100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87" name="Line 1090"/>
        <xdr:cNvSpPr>
          <a:spLocks/>
        </xdr:cNvSpPr>
      </xdr:nvSpPr>
      <xdr:spPr>
        <a:xfrm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88" name="Line 1091"/>
        <xdr:cNvSpPr>
          <a:spLocks/>
        </xdr:cNvSpPr>
      </xdr:nvSpPr>
      <xdr:spPr>
        <a:xfrm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89" name="Line 1092"/>
        <xdr:cNvSpPr>
          <a:spLocks/>
        </xdr:cNvSpPr>
      </xdr:nvSpPr>
      <xdr:spPr>
        <a:xfrm flipV="1">
          <a:off x="13811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0" name="Line 1093"/>
        <xdr:cNvSpPr>
          <a:spLocks/>
        </xdr:cNvSpPr>
      </xdr:nvSpPr>
      <xdr:spPr>
        <a:xfrm flipV="1">
          <a:off x="17335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91" name="Line 1094"/>
        <xdr:cNvSpPr>
          <a:spLocks/>
        </xdr:cNvSpPr>
      </xdr:nvSpPr>
      <xdr:spPr>
        <a:xfrm flipV="1"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sp>
      <xdr:nvSpPr>
        <xdr:cNvPr id="92" name="Line 1095"/>
        <xdr:cNvSpPr>
          <a:spLocks/>
        </xdr:cNvSpPr>
      </xdr:nvSpPr>
      <xdr:spPr>
        <a:xfrm flipV="1">
          <a:off x="27813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7</xdr:col>
      <xdr:colOff>0</xdr:colOff>
      <xdr:row>86</xdr:row>
      <xdr:rowOff>0</xdr:rowOff>
    </xdr:to>
    <xdr:sp>
      <xdr:nvSpPr>
        <xdr:cNvPr id="93" name="Line 1096"/>
        <xdr:cNvSpPr>
          <a:spLocks/>
        </xdr:cNvSpPr>
      </xdr:nvSpPr>
      <xdr:spPr>
        <a:xfrm flipV="1">
          <a:off x="34671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94" name="Line 1097"/>
        <xdr:cNvSpPr>
          <a:spLocks/>
        </xdr:cNvSpPr>
      </xdr:nvSpPr>
      <xdr:spPr>
        <a:xfrm flipV="1">
          <a:off x="42100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95" name="Line 1098"/>
        <xdr:cNvSpPr>
          <a:spLocks/>
        </xdr:cNvSpPr>
      </xdr:nvSpPr>
      <xdr:spPr>
        <a:xfrm flipV="1"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96" name="Line 1099"/>
        <xdr:cNvSpPr>
          <a:spLocks/>
        </xdr:cNvSpPr>
      </xdr:nvSpPr>
      <xdr:spPr>
        <a:xfrm flipV="1"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86</xdr:row>
      <xdr:rowOff>0</xdr:rowOff>
    </xdr:from>
    <xdr:to>
      <xdr:col>4</xdr:col>
      <xdr:colOff>57150</xdr:colOff>
      <xdr:row>86</xdr:row>
      <xdr:rowOff>0</xdr:rowOff>
    </xdr:to>
    <xdr:sp>
      <xdr:nvSpPr>
        <xdr:cNvPr id="97" name="Line 1100"/>
        <xdr:cNvSpPr>
          <a:spLocks/>
        </xdr:cNvSpPr>
      </xdr:nvSpPr>
      <xdr:spPr>
        <a:xfrm flipV="1">
          <a:off x="17907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sp>
      <xdr:nvSpPr>
        <xdr:cNvPr id="98" name="Line 1101"/>
        <xdr:cNvSpPr>
          <a:spLocks/>
        </xdr:cNvSpPr>
      </xdr:nvSpPr>
      <xdr:spPr>
        <a:xfrm flipV="1">
          <a:off x="27813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99" name="Line 1102"/>
        <xdr:cNvSpPr>
          <a:spLocks/>
        </xdr:cNvSpPr>
      </xdr:nvSpPr>
      <xdr:spPr>
        <a:xfrm flipV="1"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100" name="Line 1103"/>
        <xdr:cNvSpPr>
          <a:spLocks/>
        </xdr:cNvSpPr>
      </xdr:nvSpPr>
      <xdr:spPr>
        <a:xfrm flipV="1"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1" name="Line 1104"/>
        <xdr:cNvSpPr>
          <a:spLocks/>
        </xdr:cNvSpPr>
      </xdr:nvSpPr>
      <xdr:spPr>
        <a:xfrm flipV="1">
          <a:off x="17335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02" name="Line 1105"/>
        <xdr:cNvSpPr>
          <a:spLocks/>
        </xdr:cNvSpPr>
      </xdr:nvSpPr>
      <xdr:spPr>
        <a:xfrm flipV="1"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86</xdr:row>
      <xdr:rowOff>0</xdr:rowOff>
    </xdr:from>
    <xdr:to>
      <xdr:col>2</xdr:col>
      <xdr:colOff>9525</xdr:colOff>
      <xdr:row>86</xdr:row>
      <xdr:rowOff>0</xdr:rowOff>
    </xdr:to>
    <xdr:sp>
      <xdr:nvSpPr>
        <xdr:cNvPr id="103" name="Line 1106"/>
        <xdr:cNvSpPr>
          <a:spLocks/>
        </xdr:cNvSpPr>
      </xdr:nvSpPr>
      <xdr:spPr>
        <a:xfrm>
          <a:off x="10287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>
      <xdr:nvSpPr>
        <xdr:cNvPr id="104" name="Line 1107"/>
        <xdr:cNvSpPr>
          <a:spLocks/>
        </xdr:cNvSpPr>
      </xdr:nvSpPr>
      <xdr:spPr>
        <a:xfrm flipV="1">
          <a:off x="101917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sp>
      <xdr:nvSpPr>
        <xdr:cNvPr id="105" name="Line 1108"/>
        <xdr:cNvSpPr>
          <a:spLocks/>
        </xdr:cNvSpPr>
      </xdr:nvSpPr>
      <xdr:spPr>
        <a:xfrm flipV="1">
          <a:off x="27813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7</xdr:col>
      <xdr:colOff>0</xdr:colOff>
      <xdr:row>86</xdr:row>
      <xdr:rowOff>0</xdr:rowOff>
    </xdr:to>
    <xdr:sp>
      <xdr:nvSpPr>
        <xdr:cNvPr id="106" name="Line 1109"/>
        <xdr:cNvSpPr>
          <a:spLocks/>
        </xdr:cNvSpPr>
      </xdr:nvSpPr>
      <xdr:spPr>
        <a:xfrm flipV="1">
          <a:off x="34671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107" name="Line 1110"/>
        <xdr:cNvSpPr>
          <a:spLocks/>
        </xdr:cNvSpPr>
      </xdr:nvSpPr>
      <xdr:spPr>
        <a:xfrm flipV="1">
          <a:off x="42100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108" name="Line 1111"/>
        <xdr:cNvSpPr>
          <a:spLocks/>
        </xdr:cNvSpPr>
      </xdr:nvSpPr>
      <xdr:spPr>
        <a:xfrm flipV="1"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109" name="Line 1112"/>
        <xdr:cNvSpPr>
          <a:spLocks/>
        </xdr:cNvSpPr>
      </xdr:nvSpPr>
      <xdr:spPr>
        <a:xfrm flipV="1"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0" name="Line 1113"/>
        <xdr:cNvSpPr>
          <a:spLocks/>
        </xdr:cNvSpPr>
      </xdr:nvSpPr>
      <xdr:spPr>
        <a:xfrm>
          <a:off x="17335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11" name="Line 1114"/>
        <xdr:cNvSpPr>
          <a:spLocks/>
        </xdr:cNvSpPr>
      </xdr:nvSpPr>
      <xdr:spPr>
        <a:xfrm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112" name="Line 1115"/>
        <xdr:cNvSpPr>
          <a:spLocks/>
        </xdr:cNvSpPr>
      </xdr:nvSpPr>
      <xdr:spPr>
        <a:xfrm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113" name="Line 1116"/>
        <xdr:cNvSpPr>
          <a:spLocks/>
        </xdr:cNvSpPr>
      </xdr:nvSpPr>
      <xdr:spPr>
        <a:xfrm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4" name="Line 1117"/>
        <xdr:cNvSpPr>
          <a:spLocks/>
        </xdr:cNvSpPr>
      </xdr:nvSpPr>
      <xdr:spPr>
        <a:xfrm>
          <a:off x="17335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15" name="Line 1118"/>
        <xdr:cNvSpPr>
          <a:spLocks/>
        </xdr:cNvSpPr>
      </xdr:nvSpPr>
      <xdr:spPr>
        <a:xfrm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sp>
      <xdr:nvSpPr>
        <xdr:cNvPr id="116" name="Line 1119"/>
        <xdr:cNvSpPr>
          <a:spLocks/>
        </xdr:cNvSpPr>
      </xdr:nvSpPr>
      <xdr:spPr>
        <a:xfrm>
          <a:off x="27813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7</xdr:col>
      <xdr:colOff>0</xdr:colOff>
      <xdr:row>86</xdr:row>
      <xdr:rowOff>0</xdr:rowOff>
    </xdr:to>
    <xdr:sp>
      <xdr:nvSpPr>
        <xdr:cNvPr id="117" name="Line 1120"/>
        <xdr:cNvSpPr>
          <a:spLocks/>
        </xdr:cNvSpPr>
      </xdr:nvSpPr>
      <xdr:spPr>
        <a:xfrm>
          <a:off x="34671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118" name="Line 1121"/>
        <xdr:cNvSpPr>
          <a:spLocks/>
        </xdr:cNvSpPr>
      </xdr:nvSpPr>
      <xdr:spPr>
        <a:xfrm>
          <a:off x="42100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119" name="Line 1122"/>
        <xdr:cNvSpPr>
          <a:spLocks/>
        </xdr:cNvSpPr>
      </xdr:nvSpPr>
      <xdr:spPr>
        <a:xfrm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120" name="Line 1123"/>
        <xdr:cNvSpPr>
          <a:spLocks/>
        </xdr:cNvSpPr>
      </xdr:nvSpPr>
      <xdr:spPr>
        <a:xfrm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sp>
      <xdr:nvSpPr>
        <xdr:cNvPr id="121" name="Line 1124"/>
        <xdr:cNvSpPr>
          <a:spLocks/>
        </xdr:cNvSpPr>
      </xdr:nvSpPr>
      <xdr:spPr>
        <a:xfrm flipV="1">
          <a:off x="27813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86</xdr:row>
      <xdr:rowOff>0</xdr:rowOff>
    </xdr:from>
    <xdr:to>
      <xdr:col>4</xdr:col>
      <xdr:colOff>57150</xdr:colOff>
      <xdr:row>86</xdr:row>
      <xdr:rowOff>0</xdr:rowOff>
    </xdr:to>
    <xdr:sp>
      <xdr:nvSpPr>
        <xdr:cNvPr id="122" name="Line 1125"/>
        <xdr:cNvSpPr>
          <a:spLocks/>
        </xdr:cNvSpPr>
      </xdr:nvSpPr>
      <xdr:spPr>
        <a:xfrm flipV="1">
          <a:off x="17907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86</xdr:row>
      <xdr:rowOff>0</xdr:rowOff>
    </xdr:to>
    <xdr:sp>
      <xdr:nvSpPr>
        <xdr:cNvPr id="123" name="Line 1126"/>
        <xdr:cNvSpPr>
          <a:spLocks/>
        </xdr:cNvSpPr>
      </xdr:nvSpPr>
      <xdr:spPr>
        <a:xfrm flipV="1">
          <a:off x="27813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24" name="Line 1127"/>
        <xdr:cNvSpPr>
          <a:spLocks/>
        </xdr:cNvSpPr>
      </xdr:nvSpPr>
      <xdr:spPr>
        <a:xfrm flipV="1">
          <a:off x="13811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>
      <xdr:nvSpPr>
        <xdr:cNvPr id="125" name="Line 1128"/>
        <xdr:cNvSpPr>
          <a:spLocks/>
        </xdr:cNvSpPr>
      </xdr:nvSpPr>
      <xdr:spPr>
        <a:xfrm flipV="1">
          <a:off x="101917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26" name="Line 1129"/>
        <xdr:cNvSpPr>
          <a:spLocks/>
        </xdr:cNvSpPr>
      </xdr:nvSpPr>
      <xdr:spPr>
        <a:xfrm flipV="1"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127" name="Line 1130"/>
        <xdr:cNvSpPr>
          <a:spLocks/>
        </xdr:cNvSpPr>
      </xdr:nvSpPr>
      <xdr:spPr>
        <a:xfrm flipV="1"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128" name="Line 1131"/>
        <xdr:cNvSpPr>
          <a:spLocks/>
        </xdr:cNvSpPr>
      </xdr:nvSpPr>
      <xdr:spPr>
        <a:xfrm>
          <a:off x="42100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129" name="Line 1133"/>
        <xdr:cNvSpPr>
          <a:spLocks/>
        </xdr:cNvSpPr>
      </xdr:nvSpPr>
      <xdr:spPr>
        <a:xfrm flipV="1"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130" name="Line 1134"/>
        <xdr:cNvSpPr>
          <a:spLocks/>
        </xdr:cNvSpPr>
      </xdr:nvSpPr>
      <xdr:spPr>
        <a:xfrm flipH="1" flipV="1">
          <a:off x="42100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31" name="Line 1136"/>
        <xdr:cNvSpPr>
          <a:spLocks/>
        </xdr:cNvSpPr>
      </xdr:nvSpPr>
      <xdr:spPr>
        <a:xfrm flipV="1"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2" name="Line 1137"/>
        <xdr:cNvSpPr>
          <a:spLocks/>
        </xdr:cNvSpPr>
      </xdr:nvSpPr>
      <xdr:spPr>
        <a:xfrm flipV="1">
          <a:off x="17335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33" name="Line 1138"/>
        <xdr:cNvSpPr>
          <a:spLocks/>
        </xdr:cNvSpPr>
      </xdr:nvSpPr>
      <xdr:spPr>
        <a:xfrm flipV="1">
          <a:off x="13811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>
      <xdr:nvSpPr>
        <xdr:cNvPr id="134" name="Line 1139"/>
        <xdr:cNvSpPr>
          <a:spLocks/>
        </xdr:cNvSpPr>
      </xdr:nvSpPr>
      <xdr:spPr>
        <a:xfrm flipV="1">
          <a:off x="101917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135" name="Line 1140"/>
        <xdr:cNvSpPr>
          <a:spLocks/>
        </xdr:cNvSpPr>
      </xdr:nvSpPr>
      <xdr:spPr>
        <a:xfrm>
          <a:off x="42100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36" name="Line 1142"/>
        <xdr:cNvSpPr>
          <a:spLocks/>
        </xdr:cNvSpPr>
      </xdr:nvSpPr>
      <xdr:spPr>
        <a:xfrm flipV="1">
          <a:off x="13811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>
      <xdr:nvSpPr>
        <xdr:cNvPr id="137" name="Line 1143"/>
        <xdr:cNvSpPr>
          <a:spLocks/>
        </xdr:cNvSpPr>
      </xdr:nvSpPr>
      <xdr:spPr>
        <a:xfrm flipV="1">
          <a:off x="101917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38" name="Line 1144"/>
        <xdr:cNvSpPr>
          <a:spLocks/>
        </xdr:cNvSpPr>
      </xdr:nvSpPr>
      <xdr:spPr>
        <a:xfrm flipV="1"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7</xdr:col>
      <xdr:colOff>0</xdr:colOff>
      <xdr:row>86</xdr:row>
      <xdr:rowOff>0</xdr:rowOff>
    </xdr:to>
    <xdr:sp>
      <xdr:nvSpPr>
        <xdr:cNvPr id="139" name="Line 1145"/>
        <xdr:cNvSpPr>
          <a:spLocks/>
        </xdr:cNvSpPr>
      </xdr:nvSpPr>
      <xdr:spPr>
        <a:xfrm flipV="1">
          <a:off x="34671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40" name="Line 1146"/>
        <xdr:cNvSpPr>
          <a:spLocks/>
        </xdr:cNvSpPr>
      </xdr:nvSpPr>
      <xdr:spPr>
        <a:xfrm flipV="1">
          <a:off x="20955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" name="Line 1147"/>
        <xdr:cNvSpPr>
          <a:spLocks/>
        </xdr:cNvSpPr>
      </xdr:nvSpPr>
      <xdr:spPr>
        <a:xfrm flipV="1">
          <a:off x="173355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>
      <xdr:nvSpPr>
        <xdr:cNvPr id="142" name="Line 1148"/>
        <xdr:cNvSpPr>
          <a:spLocks/>
        </xdr:cNvSpPr>
      </xdr:nvSpPr>
      <xdr:spPr>
        <a:xfrm flipV="1">
          <a:off x="101917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7</xdr:col>
      <xdr:colOff>0</xdr:colOff>
      <xdr:row>86</xdr:row>
      <xdr:rowOff>0</xdr:rowOff>
    </xdr:to>
    <xdr:sp>
      <xdr:nvSpPr>
        <xdr:cNvPr id="143" name="Line 1149"/>
        <xdr:cNvSpPr>
          <a:spLocks/>
        </xdr:cNvSpPr>
      </xdr:nvSpPr>
      <xdr:spPr>
        <a:xfrm flipV="1">
          <a:off x="3467100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144" name="Line 1150"/>
        <xdr:cNvSpPr>
          <a:spLocks/>
        </xdr:cNvSpPr>
      </xdr:nvSpPr>
      <xdr:spPr>
        <a:xfrm flipV="1">
          <a:off x="49244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145" name="Line 1151"/>
        <xdr:cNvSpPr>
          <a:spLocks/>
        </xdr:cNvSpPr>
      </xdr:nvSpPr>
      <xdr:spPr>
        <a:xfrm flipV="1">
          <a:off x="56102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Layout" zoomScaleNormal="112" workbookViewId="0" topLeftCell="A1">
      <selection activeCell="K1" sqref="K1"/>
    </sheetView>
  </sheetViews>
  <sheetFormatPr defaultColWidth="9.00390625" defaultRowHeight="12.75"/>
  <cols>
    <col min="1" max="1" width="4.375" style="0" customWidth="1"/>
    <col min="3" max="3" width="4.75390625" style="0" customWidth="1"/>
    <col min="4" max="4" width="4.625" style="0" customWidth="1"/>
    <col min="5" max="5" width="4.75390625" style="0" customWidth="1"/>
    <col min="8" max="8" width="9.75390625" style="0" bestFit="1" customWidth="1"/>
    <col min="9" max="9" width="9.375" style="0" customWidth="1"/>
    <col min="11" max="11" width="9.00390625" style="0" customWidth="1"/>
  </cols>
  <sheetData>
    <row r="1" ht="12.75">
      <c r="K1" t="s">
        <v>25</v>
      </c>
    </row>
    <row r="2" ht="21" customHeight="1">
      <c r="K2" s="3"/>
    </row>
    <row r="4" spans="2:11" ht="12.75">
      <c r="B4" s="38" t="s">
        <v>16</v>
      </c>
      <c r="C4" s="38"/>
      <c r="D4" s="38"/>
      <c r="E4" s="38"/>
      <c r="F4" s="38"/>
      <c r="G4" s="38"/>
      <c r="H4" s="38"/>
      <c r="I4" s="38"/>
      <c r="J4" s="38"/>
      <c r="K4" s="38"/>
    </row>
    <row r="5" spans="2:11" ht="12.75">
      <c r="B5" s="38" t="s">
        <v>22</v>
      </c>
      <c r="C5" s="38"/>
      <c r="D5" s="38"/>
      <c r="E5" s="38"/>
      <c r="F5" s="38"/>
      <c r="G5" s="38"/>
      <c r="H5" s="38"/>
      <c r="I5" s="38"/>
      <c r="J5" s="38"/>
      <c r="K5" s="38"/>
    </row>
    <row r="6" ht="12.75">
      <c r="G6" s="2"/>
    </row>
    <row r="7" spans="5:10" ht="12.75">
      <c r="E7" s="2"/>
      <c r="G7" s="2" t="s">
        <v>2</v>
      </c>
      <c r="J7" s="1"/>
    </row>
    <row r="8" spans="5:9" ht="12.75">
      <c r="E8" s="2" t="s">
        <v>1</v>
      </c>
      <c r="I8" s="2" t="s">
        <v>3</v>
      </c>
    </row>
    <row r="9" spans="6:9" ht="12.75">
      <c r="F9" s="40"/>
      <c r="G9" s="40"/>
      <c r="H9" s="40"/>
      <c r="I9" s="40"/>
    </row>
    <row r="10" spans="6:9" ht="12.75">
      <c r="F10" s="39" t="s">
        <v>13</v>
      </c>
      <c r="G10" s="39"/>
      <c r="H10" s="39" t="s">
        <v>13</v>
      </c>
      <c r="I10" s="39"/>
    </row>
    <row r="11" spans="7:8" ht="12.75">
      <c r="G11" s="1"/>
      <c r="H11" s="1"/>
    </row>
    <row r="12" spans="7:8" ht="12.75">
      <c r="G12" s="1" t="s">
        <v>12</v>
      </c>
      <c r="H12" s="1"/>
    </row>
    <row r="14" spans="1:11" ht="12.75">
      <c r="A14" s="29" t="s">
        <v>20</v>
      </c>
      <c r="B14" s="16" t="s">
        <v>0</v>
      </c>
      <c r="C14" s="17" t="s">
        <v>1</v>
      </c>
      <c r="D14" s="17" t="s">
        <v>2</v>
      </c>
      <c r="E14" s="17" t="s">
        <v>3</v>
      </c>
      <c r="F14" s="34" t="s">
        <v>5</v>
      </c>
      <c r="G14" s="17" t="s">
        <v>15</v>
      </c>
      <c r="H14" s="37" t="s">
        <v>7</v>
      </c>
      <c r="I14" s="18" t="s">
        <v>7</v>
      </c>
      <c r="J14" s="17" t="s">
        <v>9</v>
      </c>
      <c r="K14" s="4" t="s">
        <v>10</v>
      </c>
    </row>
    <row r="15" spans="1:11" ht="12.75">
      <c r="A15" s="31"/>
      <c r="B15" s="12"/>
      <c r="C15" s="13" t="s">
        <v>4</v>
      </c>
      <c r="D15" s="13" t="s">
        <v>4</v>
      </c>
      <c r="E15" s="13" t="s">
        <v>4</v>
      </c>
      <c r="F15" s="35" t="s">
        <v>6</v>
      </c>
      <c r="G15" s="13" t="s">
        <v>6</v>
      </c>
      <c r="H15" s="35" t="s">
        <v>8</v>
      </c>
      <c r="I15" s="14" t="s">
        <v>14</v>
      </c>
      <c r="J15" s="13" t="s">
        <v>6</v>
      </c>
      <c r="K15" s="5" t="s">
        <v>11</v>
      </c>
    </row>
    <row r="16" spans="1:11" ht="12.75">
      <c r="A16" s="32" t="s">
        <v>21</v>
      </c>
      <c r="B16" s="33">
        <v>76.31</v>
      </c>
      <c r="C16" s="8">
        <v>7</v>
      </c>
      <c r="D16" s="8">
        <v>2</v>
      </c>
      <c r="E16" s="8">
        <v>2</v>
      </c>
      <c r="F16" s="20">
        <f>(C16+2*D16+E16)/100</f>
        <v>0.13</v>
      </c>
      <c r="G16" s="9">
        <v>1.52</v>
      </c>
      <c r="H16" s="21">
        <f>F16*G16</f>
        <v>0.1976</v>
      </c>
      <c r="I16" s="11"/>
      <c r="J16" s="11"/>
      <c r="K16" s="6"/>
    </row>
    <row r="17" spans="1:11" ht="12.75">
      <c r="A17" s="30"/>
      <c r="B17" s="33"/>
      <c r="C17" s="8"/>
      <c r="D17" s="8"/>
      <c r="E17" s="8"/>
      <c r="F17" s="19"/>
      <c r="G17" s="9"/>
      <c r="H17" s="19"/>
      <c r="I17" s="8">
        <f>(H16+H18)/2</f>
        <v>0.1966</v>
      </c>
      <c r="J17" s="9">
        <f>B18-B16</f>
        <v>31.689999999999998</v>
      </c>
      <c r="K17" s="7">
        <f>I17*J17</f>
        <v>6.2302539999999995</v>
      </c>
    </row>
    <row r="18" spans="1:11" ht="12.75">
      <c r="A18" s="30"/>
      <c r="B18" s="33">
        <v>108</v>
      </c>
      <c r="C18" s="8">
        <v>4</v>
      </c>
      <c r="D18" s="8">
        <v>3</v>
      </c>
      <c r="E18" s="8">
        <v>2</v>
      </c>
      <c r="F18" s="20">
        <f>(C18+D18*2+E18)/100</f>
        <v>0.12</v>
      </c>
      <c r="G18" s="9">
        <v>1.63</v>
      </c>
      <c r="H18" s="19">
        <f>F18*G18</f>
        <v>0.19559999999999997</v>
      </c>
      <c r="I18" s="8"/>
      <c r="J18" s="9"/>
      <c r="K18" s="6"/>
    </row>
    <row r="19" spans="1:11" ht="12.75">
      <c r="A19" s="30"/>
      <c r="B19" s="33"/>
      <c r="C19" s="8"/>
      <c r="D19" s="8"/>
      <c r="E19" s="8"/>
      <c r="F19" s="19"/>
      <c r="G19" s="9"/>
      <c r="H19" s="19"/>
      <c r="I19" s="10">
        <f>(H18+H20)/2</f>
        <v>0.18744999999999998</v>
      </c>
      <c r="J19" s="9">
        <f>B20-B18</f>
        <v>25</v>
      </c>
      <c r="K19" s="7">
        <f>I19*J19</f>
        <v>4.686249999999999</v>
      </c>
    </row>
    <row r="20" spans="1:11" ht="12.75">
      <c r="A20" s="30"/>
      <c r="B20" s="33">
        <v>133</v>
      </c>
      <c r="C20" s="8">
        <v>3</v>
      </c>
      <c r="D20" s="8">
        <v>2</v>
      </c>
      <c r="E20" s="8">
        <v>4</v>
      </c>
      <c r="F20" s="20">
        <f>(C20+D20*2+E20)/100</f>
        <v>0.11</v>
      </c>
      <c r="G20" s="9">
        <v>1.63</v>
      </c>
      <c r="H20" s="21">
        <f>F20*G20</f>
        <v>0.1793</v>
      </c>
      <c r="I20" s="8"/>
      <c r="J20" s="9"/>
      <c r="K20" s="6"/>
    </row>
    <row r="21" spans="1:11" ht="12.75">
      <c r="A21" s="30"/>
      <c r="B21" s="33"/>
      <c r="C21" s="8"/>
      <c r="D21" s="8"/>
      <c r="E21" s="8"/>
      <c r="F21" s="19"/>
      <c r="G21" s="9"/>
      <c r="H21" s="19"/>
      <c r="I21" s="10">
        <f>(H20+H22)/2</f>
        <v>0.17115</v>
      </c>
      <c r="J21" s="9">
        <f>B22-B20</f>
        <v>25</v>
      </c>
      <c r="K21" s="7">
        <f>I21*J21</f>
        <v>4.27875</v>
      </c>
    </row>
    <row r="22" spans="1:11" ht="12.75">
      <c r="A22" s="30"/>
      <c r="B22" s="33">
        <v>158</v>
      </c>
      <c r="C22" s="8">
        <v>2</v>
      </c>
      <c r="D22" s="8">
        <v>3</v>
      </c>
      <c r="E22" s="8">
        <v>2</v>
      </c>
      <c r="F22" s="20">
        <f>(C22+D22*2+E22)/100</f>
        <v>0.1</v>
      </c>
      <c r="G22" s="9">
        <v>1.63</v>
      </c>
      <c r="H22" s="21">
        <f>F22*G22</f>
        <v>0.163</v>
      </c>
      <c r="I22" s="8"/>
      <c r="J22" s="9"/>
      <c r="K22" s="6"/>
    </row>
    <row r="23" spans="1:11" ht="12.75">
      <c r="A23" s="30"/>
      <c r="B23" s="33"/>
      <c r="C23" s="8"/>
      <c r="D23" s="8"/>
      <c r="E23" s="8"/>
      <c r="F23" s="19"/>
      <c r="G23" s="9"/>
      <c r="H23" s="19"/>
      <c r="I23" s="10">
        <f>(H22+H24)/2</f>
        <v>0.17115</v>
      </c>
      <c r="J23" s="9">
        <f>B24-B22</f>
        <v>25</v>
      </c>
      <c r="K23" s="7">
        <f>I23*J23</f>
        <v>4.27875</v>
      </c>
    </row>
    <row r="24" spans="1:11" ht="12.75">
      <c r="A24" s="30"/>
      <c r="B24" s="33">
        <v>183</v>
      </c>
      <c r="C24" s="8">
        <v>2</v>
      </c>
      <c r="D24" s="8">
        <v>4</v>
      </c>
      <c r="E24" s="8">
        <v>1</v>
      </c>
      <c r="F24" s="20">
        <f>(C24+D24*2+E24)/100</f>
        <v>0.11</v>
      </c>
      <c r="G24" s="9">
        <v>1.63</v>
      </c>
      <c r="H24" s="21">
        <f>F24*G24</f>
        <v>0.1793</v>
      </c>
      <c r="I24" s="10"/>
      <c r="J24" s="9"/>
      <c r="K24" s="6"/>
    </row>
    <row r="25" spans="1:11" ht="12.75">
      <c r="A25" s="30"/>
      <c r="B25" s="33"/>
      <c r="C25" s="8"/>
      <c r="D25" s="8"/>
      <c r="E25" s="8"/>
      <c r="F25" s="19"/>
      <c r="G25" s="9"/>
      <c r="H25" s="19"/>
      <c r="I25" s="10">
        <f>(H24+H26)/2</f>
        <v>0.13854999999999998</v>
      </c>
      <c r="J25" s="9">
        <f>B26-B24</f>
        <v>25</v>
      </c>
      <c r="K25" s="7">
        <f>I25*J25</f>
        <v>3.4637499999999997</v>
      </c>
    </row>
    <row r="26" spans="1:11" ht="12.75">
      <c r="A26" s="30"/>
      <c r="B26" s="33">
        <v>208</v>
      </c>
      <c r="C26" s="8">
        <v>1</v>
      </c>
      <c r="D26" s="8">
        <v>1</v>
      </c>
      <c r="E26" s="8">
        <v>3</v>
      </c>
      <c r="F26" s="19">
        <f>(C26+D26*2+E26)/100</f>
        <v>0.06</v>
      </c>
      <c r="G26" s="9">
        <v>1.63</v>
      </c>
      <c r="H26" s="19">
        <f>F26*G26</f>
        <v>0.09779999999999998</v>
      </c>
      <c r="I26" s="8"/>
      <c r="J26" s="9"/>
      <c r="K26" s="6"/>
    </row>
    <row r="27" spans="1:11" ht="12.75">
      <c r="A27" s="30"/>
      <c r="B27" s="33"/>
      <c r="C27" s="8"/>
      <c r="D27" s="8"/>
      <c r="E27" s="8"/>
      <c r="F27" s="19"/>
      <c r="G27" s="9"/>
      <c r="H27" s="19"/>
      <c r="I27" s="10">
        <f>(H26+H28)/2</f>
        <v>0.12225</v>
      </c>
      <c r="J27" s="9">
        <f>B28-B26</f>
        <v>25</v>
      </c>
      <c r="K27" s="7">
        <f>I27*J27</f>
        <v>3.05625</v>
      </c>
    </row>
    <row r="28" spans="1:11" ht="12.75">
      <c r="A28" s="30"/>
      <c r="B28" s="33">
        <v>233</v>
      </c>
      <c r="C28" s="8">
        <v>1</v>
      </c>
      <c r="D28" s="8">
        <v>3</v>
      </c>
      <c r="E28" s="8">
        <v>2</v>
      </c>
      <c r="F28" s="19">
        <f>(C28+D28*2+E28)/100</f>
        <v>0.09</v>
      </c>
      <c r="G28" s="9">
        <v>1.63</v>
      </c>
      <c r="H28" s="19">
        <f>F28*G28</f>
        <v>0.1467</v>
      </c>
      <c r="I28" s="8"/>
      <c r="J28" s="9"/>
      <c r="K28" s="6"/>
    </row>
    <row r="29" spans="1:11" ht="12.75">
      <c r="A29" s="30"/>
      <c r="B29" s="33"/>
      <c r="C29" s="8"/>
      <c r="D29" s="8"/>
      <c r="E29" s="8"/>
      <c r="F29" s="19"/>
      <c r="G29" s="9"/>
      <c r="H29" s="19"/>
      <c r="I29" s="8">
        <f>(H28+H30)/2</f>
        <v>0.15485</v>
      </c>
      <c r="J29" s="9">
        <f>B30-B28</f>
        <v>25</v>
      </c>
      <c r="K29" s="7">
        <f>I29*J29</f>
        <v>3.87125</v>
      </c>
    </row>
    <row r="30" spans="1:11" ht="12.75">
      <c r="A30" s="30"/>
      <c r="B30" s="33">
        <v>258</v>
      </c>
      <c r="C30" s="8">
        <v>2</v>
      </c>
      <c r="D30" s="8">
        <v>3</v>
      </c>
      <c r="E30" s="8">
        <v>2</v>
      </c>
      <c r="F30" s="20">
        <f>(C30+D30*2+E30)/100</f>
        <v>0.1</v>
      </c>
      <c r="G30" s="9">
        <v>1.63</v>
      </c>
      <c r="H30" s="21">
        <f>F30*G30</f>
        <v>0.163</v>
      </c>
      <c r="I30" s="8"/>
      <c r="J30" s="9"/>
      <c r="K30" s="6"/>
    </row>
    <row r="31" spans="1:11" ht="12.75">
      <c r="A31" s="30"/>
      <c r="B31" s="33"/>
      <c r="C31" s="8"/>
      <c r="D31" s="8"/>
      <c r="E31" s="8"/>
      <c r="F31" s="19"/>
      <c r="G31" s="9"/>
      <c r="H31" s="19"/>
      <c r="I31" s="8">
        <f>(H30+H32)/2</f>
        <v>0.163</v>
      </c>
      <c r="J31" s="9">
        <f>B32-B30</f>
        <v>19</v>
      </c>
      <c r="K31" s="7">
        <f>I31*J31</f>
        <v>3.097</v>
      </c>
    </row>
    <row r="32" spans="1:11" ht="12.75">
      <c r="A32" s="30"/>
      <c r="B32" s="33">
        <v>277</v>
      </c>
      <c r="C32" s="8">
        <v>3</v>
      </c>
      <c r="D32" s="8">
        <v>3</v>
      </c>
      <c r="E32" s="8">
        <v>1</v>
      </c>
      <c r="F32" s="19">
        <f>(C32+2*D32+E32)/100</f>
        <v>0.1</v>
      </c>
      <c r="G32" s="9">
        <v>1.63</v>
      </c>
      <c r="H32" s="19">
        <f>F32*G32</f>
        <v>0.163</v>
      </c>
      <c r="I32" s="8"/>
      <c r="J32" s="9"/>
      <c r="K32" s="6"/>
    </row>
    <row r="33" spans="1:11" ht="12.75">
      <c r="A33" s="30"/>
      <c r="B33" s="33"/>
      <c r="C33" s="8"/>
      <c r="D33" s="8"/>
      <c r="E33" s="8"/>
      <c r="F33" s="19"/>
      <c r="G33" s="9"/>
      <c r="H33" s="19"/>
      <c r="I33" s="10">
        <f>(H32+H34)/2</f>
        <v>0.13855</v>
      </c>
      <c r="J33" s="9">
        <f>B34-B32</f>
        <v>31</v>
      </c>
      <c r="K33" s="7">
        <f>I33*J33</f>
        <v>4.29505</v>
      </c>
    </row>
    <row r="34" spans="1:11" ht="12.75">
      <c r="A34" s="30"/>
      <c r="B34" s="33">
        <v>308</v>
      </c>
      <c r="C34" s="19">
        <v>1</v>
      </c>
      <c r="D34" s="8">
        <v>2</v>
      </c>
      <c r="E34" s="8">
        <v>2</v>
      </c>
      <c r="F34" s="19">
        <f>(C34+2*D34+E34)/100</f>
        <v>0.07</v>
      </c>
      <c r="G34" s="9">
        <v>1.63</v>
      </c>
      <c r="H34" s="21">
        <f>F34*G34</f>
        <v>0.11410000000000001</v>
      </c>
      <c r="I34" s="8"/>
      <c r="J34" s="7"/>
      <c r="K34" s="6"/>
    </row>
    <row r="35" spans="1:11" ht="12.75">
      <c r="A35" s="30"/>
      <c r="B35" s="33"/>
      <c r="C35" s="19"/>
      <c r="D35" s="8"/>
      <c r="E35" s="8"/>
      <c r="F35" s="19"/>
      <c r="G35" s="9"/>
      <c r="H35" s="19"/>
      <c r="I35" s="8">
        <f>(H34+H36)/2</f>
        <v>0.17115000000000002</v>
      </c>
      <c r="J35" s="9">
        <f>B36-B34</f>
        <v>26.129999999999995</v>
      </c>
      <c r="K35" s="7">
        <f>I35*J35</f>
        <v>4.4721494999999996</v>
      </c>
    </row>
    <row r="36" spans="1:11" ht="12.75">
      <c r="A36" s="30"/>
      <c r="B36" s="33">
        <v>334.13</v>
      </c>
      <c r="C36" s="19">
        <v>3</v>
      </c>
      <c r="D36" s="8">
        <v>5</v>
      </c>
      <c r="E36" s="8">
        <v>1</v>
      </c>
      <c r="F36" s="36">
        <f>(C36+2*D36+E36)/100</f>
        <v>0.14</v>
      </c>
      <c r="G36" s="9">
        <v>1.63</v>
      </c>
      <c r="H36" s="36">
        <f>F36*G36</f>
        <v>0.22820000000000001</v>
      </c>
      <c r="I36" s="8"/>
      <c r="J36" s="7"/>
      <c r="K36" s="6"/>
    </row>
    <row r="37" spans="1:11" ht="12.75">
      <c r="A37" s="30"/>
      <c r="B37" s="33"/>
      <c r="C37" s="19"/>
      <c r="D37" s="8"/>
      <c r="E37" s="8"/>
      <c r="F37" s="19"/>
      <c r="G37" s="9"/>
      <c r="H37" s="8"/>
      <c r="I37" s="21"/>
      <c r="J37" s="9"/>
      <c r="K37" s="7"/>
    </row>
    <row r="38" spans="1:11" ht="12.75">
      <c r="A38" s="31"/>
      <c r="B38" s="15"/>
      <c r="C38" s="19"/>
      <c r="D38" s="19"/>
      <c r="E38" s="8"/>
      <c r="F38" s="19"/>
      <c r="G38" s="7"/>
      <c r="H38" s="19"/>
      <c r="I38" s="21"/>
      <c r="J38" s="6"/>
      <c r="K38" s="7"/>
    </row>
    <row r="39" spans="2:11" ht="12.75">
      <c r="B39" s="22"/>
      <c r="C39" s="8"/>
      <c r="D39" s="8"/>
      <c r="E39" s="8"/>
      <c r="F39" s="9"/>
      <c r="G39" s="23"/>
      <c r="H39" s="10"/>
      <c r="I39" s="10"/>
      <c r="J39" s="8"/>
      <c r="K39" s="9"/>
    </row>
    <row r="41" spans="10:11" ht="12.75">
      <c r="J41" s="18" t="s">
        <v>17</v>
      </c>
      <c r="K41" s="23">
        <f>SUM(K17:K38)</f>
        <v>41.72945349999999</v>
      </c>
    </row>
    <row r="42" ht="12.75">
      <c r="K42" s="9"/>
    </row>
    <row r="43" spans="3:11" ht="12.75">
      <c r="C43" s="24" t="s">
        <v>19</v>
      </c>
      <c r="D43" s="24"/>
      <c r="E43" s="24"/>
      <c r="F43" s="24"/>
      <c r="G43" s="24"/>
      <c r="H43" s="24"/>
      <c r="I43" s="24"/>
      <c r="K43" s="9"/>
    </row>
    <row r="44" spans="3:11" ht="12.75">
      <c r="C44" s="27"/>
      <c r="D44" s="18"/>
      <c r="E44" s="18"/>
      <c r="F44" s="18" t="s">
        <v>23</v>
      </c>
      <c r="G44" s="18"/>
      <c r="H44" s="18"/>
      <c r="I44" s="18"/>
      <c r="K44" s="9"/>
    </row>
    <row r="45" spans="2:11" ht="12.75">
      <c r="B45" s="22"/>
      <c r="C45" s="24" t="s">
        <v>18</v>
      </c>
      <c r="D45" s="24"/>
      <c r="E45" s="24"/>
      <c r="F45" s="24"/>
      <c r="G45" s="24"/>
      <c r="H45" s="24"/>
      <c r="I45" s="24"/>
      <c r="J45" s="24"/>
      <c r="K45" s="9"/>
    </row>
    <row r="46" ht="12.75">
      <c r="D46" s="28" t="s">
        <v>24</v>
      </c>
    </row>
    <row r="47" spans="3:11" ht="12.75">
      <c r="C47" s="26"/>
      <c r="J47" s="24"/>
      <c r="K47" s="9"/>
    </row>
    <row r="48" spans="2:11" ht="12.75">
      <c r="B48" s="22"/>
      <c r="J48" s="24"/>
      <c r="K48" s="11"/>
    </row>
    <row r="49" spans="2:11" ht="12.75">
      <c r="B49" s="22"/>
      <c r="C49" s="25"/>
      <c r="D49" s="25"/>
      <c r="E49" s="25"/>
      <c r="F49" s="25"/>
      <c r="G49" s="25"/>
      <c r="H49" s="25"/>
      <c r="I49" s="25"/>
      <c r="J49" s="25"/>
      <c r="K49" s="11"/>
    </row>
    <row r="50" spans="2:11" ht="12.75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ht="12.75"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2:11" ht="12.75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2:11" ht="12.75"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2:11" ht="12.75"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2:11" ht="12.75"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2:11" ht="12.75"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76" ht="12.75">
      <c r="A76" s="22"/>
    </row>
  </sheetData>
  <sheetProtection/>
  <mergeCells count="6">
    <mergeCell ref="B4:K4"/>
    <mergeCell ref="F10:G10"/>
    <mergeCell ref="H10:I10"/>
    <mergeCell ref="B5:K5"/>
    <mergeCell ref="F9:G9"/>
    <mergeCell ref="H9:I9"/>
  </mergeCells>
  <printOptions/>
  <pageMargins left="0.7874015748031497" right="0.9448818897637796" top="0.5905511811023623" bottom="0.984251968503937" header="0.5118110236220472" footer="0.5118110236220472"/>
  <pageSetup horizontalDpi="300" verticalDpi="300" orientation="portrait" paperSize="9" r:id="rId5"/>
  <headerFooter alignWithMargins="0">
    <oddFooter xml:space="preserve">&amp;RPrzebudowa ulicy Nidzickiej w Działdowie </oddFooter>
  </headerFooter>
  <drawing r:id="rId4"/>
  <legacyDrawing r:id="rId3"/>
  <oleObjects>
    <oleObject progId="" shapeId="156427" r:id="rId1"/>
    <oleObject progId="Word.Document.8" shapeId="1696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PRDI S.A. 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Zdzisław Sobotka</dc:creator>
  <cp:keywords/>
  <dc:description/>
  <cp:lastModifiedBy>Andrzej Dusiński</cp:lastModifiedBy>
  <cp:lastPrinted>2009-09-05T11:41:03Z</cp:lastPrinted>
  <dcterms:created xsi:type="dcterms:W3CDTF">2000-12-16T02:29:47Z</dcterms:created>
  <dcterms:modified xsi:type="dcterms:W3CDTF">2009-11-11T18:44:50Z</dcterms:modified>
  <cp:category/>
  <cp:version/>
  <cp:contentType/>
  <cp:contentStatus/>
</cp:coreProperties>
</file>