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600" windowHeight="8190" tabRatio="807"/>
  </bookViews>
  <sheets>
    <sheet name="Arkusz1" sheetId="1" r:id="rId1"/>
  </sheets>
  <definedNames>
    <definedName name="_xlnm.Print_Area" localSheetId="0">Arkusz1!$A$1:$F$113</definedName>
  </definedNames>
  <calcPr calcId="125725"/>
</workbook>
</file>

<file path=xl/calcChain.xml><?xml version="1.0" encoding="utf-8"?>
<calcChain xmlns="http://schemas.openxmlformats.org/spreadsheetml/2006/main">
  <c r="F86" i="1"/>
  <c r="E71"/>
  <c r="E75"/>
  <c r="F75"/>
  <c r="E35"/>
  <c r="F101"/>
  <c r="E101"/>
  <c r="F35"/>
  <c r="F39"/>
  <c r="E39"/>
  <c r="F43"/>
  <c r="E43"/>
  <c r="F13"/>
  <c r="F12" s="1"/>
  <c r="E13"/>
  <c r="E12" s="1"/>
  <c r="E113"/>
  <c r="F68"/>
  <c r="E68"/>
  <c r="F48"/>
  <c r="F47" s="1"/>
  <c r="E48"/>
  <c r="E47" s="1"/>
  <c r="F27"/>
  <c r="F26" s="1"/>
  <c r="E27"/>
  <c r="E26" s="1"/>
  <c r="E18"/>
  <c r="E17" s="1"/>
  <c r="F18"/>
  <c r="F17" s="1"/>
  <c r="E53"/>
  <c r="F53"/>
  <c r="E86"/>
  <c r="F71"/>
  <c r="F34" l="1"/>
  <c r="E52"/>
  <c r="E34"/>
  <c r="E11" s="1"/>
  <c r="F52"/>
  <c r="F11" s="1"/>
</calcChain>
</file>

<file path=xl/sharedStrings.xml><?xml version="1.0" encoding="utf-8"?>
<sst xmlns="http://schemas.openxmlformats.org/spreadsheetml/2006/main" count="204" uniqueCount="89">
  <si>
    <t>Dział</t>
  </si>
  <si>
    <t>Rozdział</t>
  </si>
  <si>
    <t>§</t>
  </si>
  <si>
    <t>Opis</t>
  </si>
  <si>
    <t>Razem zestawienie</t>
  </si>
  <si>
    <t>750</t>
  </si>
  <si>
    <t>Administracja publiczna</t>
  </si>
  <si>
    <t>75011</t>
  </si>
  <si>
    <t>Urzędy wojewódzkie</t>
  </si>
  <si>
    <t>4010</t>
  </si>
  <si>
    <t>Wynagrodzenia osobowe pracowników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</si>
  <si>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</si>
  <si>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</si>
  <si>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</si>
  <si>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</si>
  <si>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4110</t>
  </si>
  <si>
    <t>Składki na ubezpieczenia społeczne</t>
  </si>
  <si>
    <t>4120</t>
  </si>
  <si>
    <t>Składki na Fundusz Pracy</t>
  </si>
  <si>
    <t>4170</t>
  </si>
  <si>
    <t>Wynagrodzenia bezosobowe</t>
  </si>
  <si>
    <t>4300</t>
  </si>
  <si>
    <t>Zakup usług pozostałych</t>
  </si>
  <si>
    <t>Ochrona zdrowia</t>
  </si>
  <si>
    <t>Pozostała działalność</t>
  </si>
  <si>
    <t>Zakup materiałów i wyposażenia</t>
  </si>
  <si>
    <t>852</t>
  </si>
  <si>
    <t>Pomoc społeczna</t>
  </si>
  <si>
    <t>85212</t>
  </si>
  <si>
    <t>Świadczenia rodzinne oraz składki na ubezpieczenia emerytalne i rentowe z ubezpieczenia społecznego</t>
  </si>
  <si>
    <t>3110</t>
  </si>
  <si>
    <t>Świadczenia społeczne</t>
  </si>
  <si>
    <t xml:space="preserve"> Wynagrodzenia osobowe pracowników</t>
  </si>
  <si>
    <t>4040</t>
  </si>
  <si>
    <t xml:space="preserve"> Dodatkowe wynagrodzenie roczne</t>
  </si>
  <si>
    <t xml:space="preserve"> Składki na ubezpieczenia społeczne</t>
  </si>
  <si>
    <t xml:space="preserve"> Składki na Fundusz Pracy</t>
  </si>
  <si>
    <t>85213</t>
  </si>
  <si>
    <t>Składki na ubezpieczenia zdrowotne</t>
  </si>
  <si>
    <t>4130</t>
  </si>
  <si>
    <t>Składki na ubezpieczenie zdrowotne</t>
  </si>
  <si>
    <t>85228</t>
  </si>
  <si>
    <t xml:space="preserve"> Usługi opiekuńcze i specjalistyczne usługi opiekuńcze</t>
  </si>
  <si>
    <t>Dodatkowe wynagrodzenie roczne</t>
  </si>
  <si>
    <t xml:space="preserve">                               Dochody budżetu państwa </t>
  </si>
  <si>
    <t>0690</t>
  </si>
  <si>
    <t xml:space="preserve">Wpływy z różnych opłat </t>
  </si>
  <si>
    <t>0920</t>
  </si>
  <si>
    <t>0970</t>
  </si>
  <si>
    <t>Wpływy z różnych dochodów</t>
  </si>
  <si>
    <t>0980</t>
  </si>
  <si>
    <t>Wpływy z tytułu zwrotów wypłaconych świadczeń z funduszu alimentacyjnego</t>
  </si>
  <si>
    <t>Ogółem:</t>
  </si>
  <si>
    <t>Odpisy na zakładowy fundusz świadczeń socjalnych</t>
  </si>
  <si>
    <t>0830</t>
  </si>
  <si>
    <t>Wpływy z pozostałych odsetek</t>
  </si>
  <si>
    <t>Wpływy z usług</t>
  </si>
  <si>
    <t>Szkolenia pracowników niebędących członkami korpusu służby cywilnej</t>
  </si>
  <si>
    <t>Nagrody i wydatki osobowe niezaliczone do wynagrodzeń</t>
  </si>
  <si>
    <t>Różne opłaty i składki</t>
  </si>
  <si>
    <t>Dotacje</t>
  </si>
  <si>
    <t xml:space="preserve">Wydatki </t>
  </si>
  <si>
    <t>z dnia …………………………</t>
  </si>
  <si>
    <t>Dodatki mieszkaniowe</t>
  </si>
  <si>
    <t>Opłata z tytułu zakupu usług telekomunikacyjnych</t>
  </si>
  <si>
    <t>Świadczenie wychowawcze</t>
  </si>
  <si>
    <t>Dotacje celowe otrzymane z budżetu państwa na zadania bieżące z zakresu administracji rządowej zlecane gminom (związkom gmin, związkom powiatowo-gminnym) związane z realizacją świadczenia wychowawczego stanowiącego pomoc państwa w wychowaniu dzieci</t>
  </si>
  <si>
    <t>Zakup usług zdrowotnych</t>
  </si>
  <si>
    <t>010</t>
  </si>
  <si>
    <t>01095</t>
  </si>
  <si>
    <t>2010</t>
  </si>
  <si>
    <t>4210</t>
  </si>
  <si>
    <t>4430</t>
  </si>
  <si>
    <t>Rolnictwo i łowiectwo</t>
  </si>
  <si>
    <t>Oświata i wychowanie</t>
  </si>
  <si>
    <t>Szkoły podstawowe</t>
  </si>
  <si>
    <t>Zakup materiałow i wyposażenia</t>
  </si>
  <si>
    <t>Zakup pomocy naukowych, dydaktycznych i książek</t>
  </si>
  <si>
    <t>Gimnazja</t>
  </si>
  <si>
    <t>Dotacje celowe otrzymane z budżetu państwa na realizację zadań bieżących z zakresu administracji rządowej oraz innych zadań zleconych gminie (związkom gmin, związkom powiatowo-gminnym) ustawami</t>
  </si>
  <si>
    <t>Realizacja zadań wymagających stosowania specjalnej organizacji nauki i metod pracy dla dzieci i młodzieży w szk. podst. gimnz.ogólnokszt., lic. profil. i szk. zaw. oraz szk. artyst.</t>
  </si>
  <si>
    <t>Plan finansowy zadań z zakresu administracji rządowej oraz innych zadań zleconych jst ustawamia a także wielkość dochodów związanych z realiazacją zadań, które podlegają przekazaniu do budżetu państwa na rok 2016</t>
  </si>
  <si>
    <t>Wpłaty na Państwowy Fundusz Rehabilitacji Osób Niepełnosprawnych</t>
  </si>
  <si>
    <t>Zakup usług remontowych</t>
  </si>
  <si>
    <t>do uchwały nr …………..</t>
  </si>
  <si>
    <t>Rady Miasta Działdowo</t>
  </si>
  <si>
    <t>Wydatki osobowe niezaliczone do wynagrodzeń</t>
  </si>
  <si>
    <t>Zakup energii</t>
  </si>
  <si>
    <t>Załącznik nr 4</t>
  </si>
</sst>
</file>

<file path=xl/styles.xml><?xml version="1.0" encoding="utf-8"?>
<styleSheet xmlns="http://schemas.openxmlformats.org/spreadsheetml/2006/main">
  <numFmts count="2">
    <numFmt numFmtId="164" formatCode="#,##0.00&quot; zł&quot;"/>
    <numFmt numFmtId="165" formatCode="#,##0.00&quot; zł&quot;;\-#,##0.00&quot; zł&quot;"/>
  </numFmts>
  <fonts count="26"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Arial CE"/>
      <family val="2"/>
      <charset val="238"/>
    </font>
    <font>
      <u/>
      <sz val="11"/>
      <name val="Arial CE"/>
      <family val="2"/>
      <charset val="238"/>
    </font>
    <font>
      <sz val="11"/>
      <color indexed="10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23" borderId="9" applyNumberFormat="0" applyAlignment="0" applyProtection="0"/>
    <xf numFmtId="0" fontId="17" fillId="3" borderId="0" applyNumberFormat="0" applyBorder="0" applyAlignment="0" applyProtection="0"/>
  </cellStyleXfs>
  <cellXfs count="43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49" fontId="0" fillId="0" borderId="0" xfId="0" applyNumberFormat="1" applyFont="1" applyBorder="1" applyAlignment="1">
      <alignment wrapText="1"/>
    </xf>
    <xf numFmtId="49" fontId="0" fillId="0" borderId="0" xfId="0" applyNumberFormat="1" applyFont="1" applyAlignment="1">
      <alignment wrapText="1"/>
    </xf>
    <xf numFmtId="49" fontId="21" fillId="0" borderId="10" xfId="0" applyNumberFormat="1" applyFont="1" applyBorder="1" applyAlignment="1">
      <alignment wrapText="1"/>
    </xf>
    <xf numFmtId="49" fontId="22" fillId="0" borderId="10" xfId="0" applyNumberFormat="1" applyFont="1" applyBorder="1" applyAlignment="1">
      <alignment wrapText="1"/>
    </xf>
    <xf numFmtId="49" fontId="22" fillId="0" borderId="11" xfId="0" applyNumberFormat="1" applyFont="1" applyBorder="1" applyAlignment="1">
      <alignment wrapText="1"/>
    </xf>
    <xf numFmtId="49" fontId="22" fillId="0" borderId="12" xfId="0" applyNumberFormat="1" applyFont="1" applyBorder="1" applyAlignment="1">
      <alignment wrapText="1"/>
    </xf>
    <xf numFmtId="49" fontId="22" fillId="0" borderId="10" xfId="0" applyNumberFormat="1" applyFont="1" applyBorder="1" applyAlignment="1">
      <alignment horizontal="left" wrapText="1"/>
    </xf>
    <xf numFmtId="0" fontId="23" fillId="0" borderId="0" xfId="0" applyFont="1" applyBorder="1"/>
    <xf numFmtId="164" fontId="23" fillId="0" borderId="0" xfId="0" applyNumberFormat="1" applyFont="1" applyBorder="1"/>
    <xf numFmtId="0" fontId="23" fillId="0" borderId="0" xfId="0" applyFont="1"/>
    <xf numFmtId="49" fontId="23" fillId="0" borderId="0" xfId="0" applyNumberFormat="1" applyFont="1" applyAlignment="1">
      <alignment wrapText="1"/>
    </xf>
    <xf numFmtId="0" fontId="20" fillId="0" borderId="10" xfId="0" applyFont="1" applyBorder="1"/>
    <xf numFmtId="165" fontId="20" fillId="0" borderId="10" xfId="0" applyNumberFormat="1" applyFont="1" applyBorder="1" applyAlignment="1">
      <alignment horizontal="right"/>
    </xf>
    <xf numFmtId="0" fontId="24" fillId="0" borderId="0" xfId="0" applyFont="1"/>
    <xf numFmtId="49" fontId="19" fillId="0" borderId="10" xfId="0" applyNumberFormat="1" applyFont="1" applyBorder="1"/>
    <xf numFmtId="165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49" fontId="20" fillId="0" borderId="10" xfId="0" applyNumberFormat="1" applyFont="1" applyBorder="1"/>
    <xf numFmtId="0" fontId="19" fillId="0" borderId="10" xfId="0" applyFont="1" applyBorder="1" applyAlignment="1">
      <alignment horizontal="left" vertical="center"/>
    </xf>
    <xf numFmtId="164" fontId="19" fillId="0" borderId="10" xfId="0" applyNumberFormat="1" applyFont="1" applyBorder="1" applyAlignment="1">
      <alignment horizontal="right"/>
    </xf>
    <xf numFmtId="0" fontId="19" fillId="0" borderId="10" xfId="0" applyFont="1" applyBorder="1" applyAlignment="1">
      <alignment horizontal="left"/>
    </xf>
    <xf numFmtId="164" fontId="25" fillId="0" borderId="10" xfId="0" applyNumberFormat="1" applyFont="1" applyBorder="1" applyAlignment="1">
      <alignment horizontal="right"/>
    </xf>
    <xf numFmtId="0" fontId="19" fillId="0" borderId="10" xfId="0" applyFont="1" applyBorder="1" applyAlignment="1"/>
    <xf numFmtId="0" fontId="19" fillId="0" borderId="11" xfId="0" applyFont="1" applyBorder="1" applyAlignment="1">
      <alignment horizontal="left"/>
    </xf>
    <xf numFmtId="164" fontId="19" fillId="0" borderId="11" xfId="0" applyNumberFormat="1" applyFont="1" applyBorder="1" applyAlignment="1">
      <alignment horizontal="right"/>
    </xf>
    <xf numFmtId="0" fontId="19" fillId="0" borderId="12" xfId="0" applyFont="1" applyBorder="1" applyAlignment="1">
      <alignment horizontal="left"/>
    </xf>
    <xf numFmtId="164" fontId="19" fillId="0" borderId="12" xfId="0" applyNumberFormat="1" applyFont="1" applyBorder="1" applyAlignment="1">
      <alignment horizontal="right"/>
    </xf>
    <xf numFmtId="4" fontId="19" fillId="0" borderId="13" xfId="0" applyNumberFormat="1" applyFont="1" applyBorder="1"/>
    <xf numFmtId="4" fontId="20" fillId="0" borderId="13" xfId="0" applyNumberFormat="1" applyFont="1" applyBorder="1"/>
    <xf numFmtId="164" fontId="23" fillId="0" borderId="0" xfId="0" applyNumberFormat="1" applyFont="1"/>
    <xf numFmtId="49" fontId="22" fillId="0" borderId="0" xfId="0" applyNumberFormat="1" applyFont="1" applyBorder="1" applyAlignment="1">
      <alignment wrapText="1"/>
    </xf>
    <xf numFmtId="0" fontId="20" fillId="18" borderId="10" xfId="0" applyFont="1" applyFill="1" applyBorder="1" applyAlignment="1">
      <alignment horizontal="center" vertical="center" wrapText="1"/>
    </xf>
    <xf numFmtId="49" fontId="21" fillId="18" borderId="1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 readingOrder="1"/>
    </xf>
    <xf numFmtId="0" fontId="20" fillId="0" borderId="14" xfId="0" applyFont="1" applyBorder="1" applyAlignment="1">
      <alignment wrapText="1"/>
    </xf>
    <xf numFmtId="0" fontId="20" fillId="0" borderId="15" xfId="0" applyFont="1" applyBorder="1" applyAlignment="1">
      <alignment wrapText="1"/>
    </xf>
    <xf numFmtId="164" fontId="19" fillId="0" borderId="0" xfId="0" applyNumberFormat="1" applyFont="1" applyBorder="1" applyAlignment="1"/>
    <xf numFmtId="0" fontId="19" fillId="0" borderId="16" xfId="0" applyFont="1" applyBorder="1" applyAlignment="1"/>
    <xf numFmtId="0" fontId="20" fillId="18" borderId="10" xfId="0" applyFont="1" applyFill="1" applyBorder="1" applyAlignment="1">
      <alignment horizontal="center" vertical="center"/>
    </xf>
    <xf numFmtId="164" fontId="20" fillId="18" borderId="10" xfId="0" applyNumberFormat="1" applyFont="1" applyFill="1" applyBorder="1" applyAlignment="1">
      <alignment horizontal="center" vertical="center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K116"/>
  <sheetViews>
    <sheetView tabSelected="1" view="pageBreakPreview" zoomScaleNormal="100" zoomScaleSheetLayoutView="100" workbookViewId="0">
      <selection activeCell="D2" sqref="D2"/>
    </sheetView>
  </sheetViews>
  <sheetFormatPr defaultRowHeight="14.25"/>
  <cols>
    <col min="1" max="1" width="9.140625" style="12" customWidth="1"/>
    <col min="2" max="2" width="12.140625" style="12" customWidth="1"/>
    <col min="3" max="3" width="10" style="12" customWidth="1"/>
    <col min="4" max="4" width="61.28515625" style="4" customWidth="1"/>
    <col min="5" max="5" width="24.140625" style="12" customWidth="1"/>
    <col min="6" max="6" width="22.7109375" style="32" customWidth="1"/>
    <col min="7" max="7" width="5.140625" style="12" hidden="1" customWidth="1"/>
    <col min="8" max="11" width="9.140625" style="12" hidden="1" customWidth="1"/>
    <col min="12" max="16384" width="9.140625" style="12"/>
  </cols>
  <sheetData>
    <row r="1" spans="1:245" ht="15" customHeight="1">
      <c r="A1" s="10"/>
      <c r="B1" s="10"/>
      <c r="C1" s="10"/>
      <c r="D1" s="3"/>
      <c r="E1" s="1" t="s">
        <v>88</v>
      </c>
      <c r="F1" s="11"/>
    </row>
    <row r="2" spans="1:245" ht="15" customHeight="1">
      <c r="A2" s="10"/>
      <c r="B2" s="10"/>
      <c r="C2" s="10"/>
      <c r="D2" s="3"/>
      <c r="E2" s="1" t="s">
        <v>84</v>
      </c>
      <c r="F2" s="11"/>
    </row>
    <row r="3" spans="1:245" ht="15" customHeight="1">
      <c r="A3" s="10"/>
      <c r="B3" s="10"/>
      <c r="C3" s="10"/>
      <c r="D3" s="3"/>
      <c r="E3" s="1" t="s">
        <v>85</v>
      </c>
      <c r="F3" s="11"/>
    </row>
    <row r="4" spans="1:245" ht="15" customHeight="1">
      <c r="A4" s="10"/>
      <c r="B4" s="10"/>
      <c r="C4" s="10"/>
      <c r="D4" s="3"/>
      <c r="E4" s="2" t="s">
        <v>62</v>
      </c>
      <c r="F4" s="11"/>
    </row>
    <row r="5" spans="1:245" ht="15" customHeight="1">
      <c r="A5" s="10"/>
      <c r="B5" s="10"/>
      <c r="C5" s="10"/>
      <c r="D5" s="3"/>
      <c r="E5" s="10"/>
      <c r="F5" s="11"/>
    </row>
    <row r="6" spans="1:245" ht="62.25" customHeight="1">
      <c r="A6" s="36" t="s">
        <v>81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245">
      <c r="A7" s="10"/>
      <c r="B7" s="10"/>
      <c r="C7" s="10"/>
      <c r="D7" s="3"/>
      <c r="E7" s="10"/>
      <c r="F7" s="11"/>
    </row>
    <row r="8" spans="1:245" ht="12.75" customHeight="1">
      <c r="A8" s="34" t="s">
        <v>0</v>
      </c>
      <c r="B8" s="34" t="s">
        <v>1</v>
      </c>
      <c r="C8" s="34" t="s">
        <v>2</v>
      </c>
      <c r="D8" s="35" t="s">
        <v>3</v>
      </c>
      <c r="E8" s="41" t="s">
        <v>60</v>
      </c>
      <c r="F8" s="42" t="s">
        <v>61</v>
      </c>
    </row>
    <row r="9" spans="1:245" ht="21" customHeight="1">
      <c r="A9" s="34"/>
      <c r="B9" s="34"/>
      <c r="C9" s="34"/>
      <c r="D9" s="35"/>
      <c r="E9" s="41"/>
      <c r="F9" s="41"/>
    </row>
    <row r="10" spans="1:245">
      <c r="A10" s="34"/>
      <c r="B10" s="34"/>
      <c r="C10" s="34"/>
      <c r="D10" s="35"/>
      <c r="E10" s="41"/>
      <c r="F10" s="41"/>
      <c r="G10" s="13"/>
      <c r="H10" s="13"/>
    </row>
    <row r="11" spans="1:245" s="16" customFormat="1" ht="15" customHeight="1">
      <c r="A11" s="14"/>
      <c r="B11" s="14"/>
      <c r="C11" s="14"/>
      <c r="D11" s="5" t="s">
        <v>4</v>
      </c>
      <c r="E11" s="15">
        <f>SUM(E12,E17,E26,E34,E47,E52,)</f>
        <v>17413007.18</v>
      </c>
      <c r="F11" s="15">
        <f>SUM(F12,F17,F26,F34,F47,F52,)</f>
        <v>17413007.18</v>
      </c>
      <c r="IK11" s="12"/>
    </row>
    <row r="12" spans="1:245" s="16" customFormat="1" ht="15" customHeight="1">
      <c r="A12" s="17" t="s">
        <v>68</v>
      </c>
      <c r="B12" s="17"/>
      <c r="C12" s="17"/>
      <c r="D12" s="6" t="s">
        <v>73</v>
      </c>
      <c r="E12" s="18">
        <f>SUM(E13)</f>
        <v>8910.48</v>
      </c>
      <c r="F12" s="18">
        <f>SUM(F13)</f>
        <v>8910.48</v>
      </c>
      <c r="IK12" s="12"/>
    </row>
    <row r="13" spans="1:245" s="16" customFormat="1" ht="15" customHeight="1">
      <c r="A13" s="17" t="s">
        <v>68</v>
      </c>
      <c r="B13" s="17" t="s">
        <v>69</v>
      </c>
      <c r="C13" s="17"/>
      <c r="D13" s="6" t="s">
        <v>24</v>
      </c>
      <c r="E13" s="18">
        <f>SUM(E14)</f>
        <v>8910.48</v>
      </c>
      <c r="F13" s="18">
        <f>SUM(F15:F16)</f>
        <v>8910.48</v>
      </c>
      <c r="IK13" s="12"/>
    </row>
    <row r="14" spans="1:245" s="16" customFormat="1" ht="36.75" customHeight="1">
      <c r="A14" s="17" t="s">
        <v>68</v>
      </c>
      <c r="B14" s="17" t="s">
        <v>69</v>
      </c>
      <c r="C14" s="17" t="s">
        <v>70</v>
      </c>
      <c r="D14" s="6" t="s">
        <v>79</v>
      </c>
      <c r="E14" s="18">
        <v>8910.48</v>
      </c>
      <c r="F14" s="18"/>
      <c r="IK14" s="12"/>
    </row>
    <row r="15" spans="1:245" s="16" customFormat="1" ht="15" customHeight="1">
      <c r="A15" s="17" t="s">
        <v>68</v>
      </c>
      <c r="B15" s="17" t="s">
        <v>69</v>
      </c>
      <c r="C15" s="17" t="s">
        <v>71</v>
      </c>
      <c r="D15" s="6" t="s">
        <v>25</v>
      </c>
      <c r="E15" s="18"/>
      <c r="F15" s="18">
        <v>174.72</v>
      </c>
      <c r="IK15" s="12"/>
    </row>
    <row r="16" spans="1:245" s="16" customFormat="1" ht="15" customHeight="1">
      <c r="A16" s="17" t="s">
        <v>68</v>
      </c>
      <c r="B16" s="17" t="s">
        <v>69</v>
      </c>
      <c r="C16" s="17" t="s">
        <v>72</v>
      </c>
      <c r="D16" s="6" t="s">
        <v>59</v>
      </c>
      <c r="E16" s="18"/>
      <c r="F16" s="18">
        <v>8735.76</v>
      </c>
      <c r="IK16" s="12"/>
    </row>
    <row r="17" spans="1:245" s="16" customFormat="1" ht="15" customHeight="1">
      <c r="A17" s="19" t="s">
        <v>5</v>
      </c>
      <c r="B17" s="20"/>
      <c r="C17" s="19"/>
      <c r="D17" s="6" t="s">
        <v>6</v>
      </c>
      <c r="E17" s="18">
        <f>SUM(E18)</f>
        <v>234195</v>
      </c>
      <c r="F17" s="18">
        <f>SUM(F18)</f>
        <v>234195</v>
      </c>
      <c r="IK17" s="12"/>
    </row>
    <row r="18" spans="1:245" s="16" customFormat="1" ht="15" customHeight="1">
      <c r="A18" s="19" t="s">
        <v>5</v>
      </c>
      <c r="B18" s="19" t="s">
        <v>7</v>
      </c>
      <c r="C18" s="19"/>
      <c r="D18" s="6" t="s">
        <v>8</v>
      </c>
      <c r="E18" s="18">
        <f>SUM(E19)</f>
        <v>234195</v>
      </c>
      <c r="F18" s="18">
        <f>SUM(F20:F25)</f>
        <v>234195</v>
      </c>
      <c r="IK18" s="12"/>
    </row>
    <row r="19" spans="1:245" s="16" customFormat="1" ht="40.5" customHeight="1">
      <c r="A19" s="19"/>
      <c r="B19" s="19"/>
      <c r="C19" s="21">
        <v>2010</v>
      </c>
      <c r="D19" s="6" t="s">
        <v>79</v>
      </c>
      <c r="E19" s="22">
        <v>234195</v>
      </c>
      <c r="F19" s="22"/>
      <c r="IK19" s="12"/>
    </row>
    <row r="20" spans="1:245" s="16" customFormat="1" ht="15" customHeight="1">
      <c r="A20" s="19" t="s">
        <v>5</v>
      </c>
      <c r="B20" s="19" t="s">
        <v>7</v>
      </c>
      <c r="C20" s="19" t="s">
        <v>9</v>
      </c>
      <c r="D20" s="6" t="s">
        <v>10</v>
      </c>
      <c r="E20" s="22"/>
      <c r="F20" s="22">
        <v>214475</v>
      </c>
      <c r="IK20" s="12"/>
    </row>
    <row r="21" spans="1:245" s="16" customFormat="1" ht="15" customHeight="1">
      <c r="A21" s="19" t="s">
        <v>5</v>
      </c>
      <c r="B21" s="19" t="s">
        <v>7</v>
      </c>
      <c r="C21" s="19" t="s">
        <v>15</v>
      </c>
      <c r="D21" s="6" t="s">
        <v>16</v>
      </c>
      <c r="E21" s="22"/>
      <c r="F21" s="22">
        <v>5600</v>
      </c>
      <c r="IK21" s="12"/>
    </row>
    <row r="22" spans="1:245" s="16" customFormat="1" ht="15" customHeight="1">
      <c r="A22" s="19" t="s">
        <v>5</v>
      </c>
      <c r="B22" s="19" t="s">
        <v>7</v>
      </c>
      <c r="C22" s="19" t="s">
        <v>17</v>
      </c>
      <c r="D22" s="6" t="s">
        <v>18</v>
      </c>
      <c r="E22" s="22"/>
      <c r="F22" s="22">
        <v>110</v>
      </c>
      <c r="IK22" s="12"/>
    </row>
    <row r="23" spans="1:245" s="16" customFormat="1" ht="15" customHeight="1">
      <c r="A23" s="19" t="s">
        <v>5</v>
      </c>
      <c r="B23" s="19" t="s">
        <v>7</v>
      </c>
      <c r="C23" s="23">
        <v>4140</v>
      </c>
      <c r="D23" s="6" t="s">
        <v>82</v>
      </c>
      <c r="E23" s="22"/>
      <c r="F23" s="22">
        <v>3306</v>
      </c>
      <c r="IK23" s="12"/>
    </row>
    <row r="24" spans="1:245" s="16" customFormat="1" ht="15" customHeight="1">
      <c r="A24" s="19" t="s">
        <v>5</v>
      </c>
      <c r="B24" s="19" t="s">
        <v>7</v>
      </c>
      <c r="C24" s="19" t="s">
        <v>21</v>
      </c>
      <c r="D24" s="6" t="s">
        <v>22</v>
      </c>
      <c r="E24" s="22"/>
      <c r="F24" s="22">
        <v>4140</v>
      </c>
      <c r="IK24" s="12"/>
    </row>
    <row r="25" spans="1:245" s="16" customFormat="1" ht="15" customHeight="1">
      <c r="A25" s="23">
        <v>750</v>
      </c>
      <c r="B25" s="23">
        <v>75011</v>
      </c>
      <c r="C25" s="23">
        <v>4440</v>
      </c>
      <c r="D25" s="6" t="s">
        <v>53</v>
      </c>
      <c r="E25" s="22"/>
      <c r="F25" s="22">
        <v>6564</v>
      </c>
      <c r="IK25" s="12"/>
    </row>
    <row r="26" spans="1:245" s="16" customFormat="1" ht="27.75" customHeight="1">
      <c r="A26" s="19" t="s">
        <v>11</v>
      </c>
      <c r="B26" s="19"/>
      <c r="C26" s="19"/>
      <c r="D26" s="6" t="s">
        <v>12</v>
      </c>
      <c r="E26" s="18">
        <f>SUM(E27)</f>
        <v>17668</v>
      </c>
      <c r="F26" s="18">
        <f>SUM(F27)</f>
        <v>17668</v>
      </c>
      <c r="IK26" s="12"/>
    </row>
    <row r="27" spans="1:245" s="16" customFormat="1" ht="15" customHeight="1">
      <c r="A27" s="19" t="s">
        <v>11</v>
      </c>
      <c r="B27" s="19" t="s">
        <v>13</v>
      </c>
      <c r="C27" s="19"/>
      <c r="D27" s="6" t="s">
        <v>14</v>
      </c>
      <c r="E27" s="18">
        <f>SUM(E28)</f>
        <v>17668</v>
      </c>
      <c r="F27" s="18">
        <f>SUM(F29:F33)</f>
        <v>17668</v>
      </c>
      <c r="IK27" s="12"/>
    </row>
    <row r="28" spans="1:245" s="16" customFormat="1" ht="37.5" customHeight="1">
      <c r="A28" s="19"/>
      <c r="B28" s="19"/>
      <c r="C28" s="21">
        <v>2010</v>
      </c>
      <c r="D28" s="6" t="s">
        <v>79</v>
      </c>
      <c r="E28" s="22">
        <v>17668</v>
      </c>
      <c r="F28" s="22"/>
      <c r="IK28" s="12"/>
    </row>
    <row r="29" spans="1:245" s="16" customFormat="1" ht="15" customHeight="1">
      <c r="A29" s="19" t="s">
        <v>11</v>
      </c>
      <c r="B29" s="19" t="s">
        <v>13</v>
      </c>
      <c r="C29" s="19" t="s">
        <v>15</v>
      </c>
      <c r="D29" s="6" t="s">
        <v>16</v>
      </c>
      <c r="E29" s="22"/>
      <c r="F29" s="22">
        <v>342</v>
      </c>
      <c r="IK29" s="12"/>
    </row>
    <row r="30" spans="1:245" s="16" customFormat="1" ht="15" customHeight="1">
      <c r="A30" s="19" t="s">
        <v>11</v>
      </c>
      <c r="B30" s="19" t="s">
        <v>13</v>
      </c>
      <c r="C30" s="19" t="s">
        <v>17</v>
      </c>
      <c r="D30" s="6" t="s">
        <v>18</v>
      </c>
      <c r="E30" s="22"/>
      <c r="F30" s="22">
        <v>49</v>
      </c>
      <c r="IK30" s="12"/>
    </row>
    <row r="31" spans="1:245" s="16" customFormat="1" ht="15" customHeight="1">
      <c r="A31" s="19" t="s">
        <v>11</v>
      </c>
      <c r="B31" s="19" t="s">
        <v>13</v>
      </c>
      <c r="C31" s="19" t="s">
        <v>19</v>
      </c>
      <c r="D31" s="6" t="s">
        <v>20</v>
      </c>
      <c r="E31" s="22"/>
      <c r="F31" s="22">
        <v>2000</v>
      </c>
      <c r="IK31" s="12"/>
    </row>
    <row r="32" spans="1:245" s="16" customFormat="1" ht="15" customHeight="1">
      <c r="A32" s="19" t="s">
        <v>11</v>
      </c>
      <c r="B32" s="19" t="s">
        <v>13</v>
      </c>
      <c r="C32" s="23">
        <v>4210</v>
      </c>
      <c r="D32" s="6" t="s">
        <v>25</v>
      </c>
      <c r="E32" s="22"/>
      <c r="F32" s="22">
        <v>13328</v>
      </c>
      <c r="IK32" s="12"/>
    </row>
    <row r="33" spans="1:245" s="16" customFormat="1" ht="15" customHeight="1">
      <c r="A33" s="19" t="s">
        <v>11</v>
      </c>
      <c r="B33" s="19" t="s">
        <v>13</v>
      </c>
      <c r="C33" s="19" t="s">
        <v>21</v>
      </c>
      <c r="D33" s="6" t="s">
        <v>22</v>
      </c>
      <c r="E33" s="22"/>
      <c r="F33" s="22">
        <v>1949</v>
      </c>
      <c r="IK33" s="12"/>
    </row>
    <row r="34" spans="1:245" s="16" customFormat="1" ht="15" customHeight="1">
      <c r="A34" s="23">
        <v>801</v>
      </c>
      <c r="B34" s="23"/>
      <c r="C34" s="19"/>
      <c r="D34" s="6" t="s">
        <v>74</v>
      </c>
      <c r="E34" s="22">
        <f>SUM(E35,E39,E43,)</f>
        <v>173365.69999999998</v>
      </c>
      <c r="F34" s="22">
        <f>SUM(F35,F39,F43,)</f>
        <v>173365.69999999998</v>
      </c>
      <c r="IK34" s="12"/>
    </row>
    <row r="35" spans="1:245" s="16" customFormat="1" ht="15" customHeight="1">
      <c r="A35" s="23">
        <v>801</v>
      </c>
      <c r="B35" s="23">
        <v>80101</v>
      </c>
      <c r="C35" s="19"/>
      <c r="D35" s="6" t="s">
        <v>75</v>
      </c>
      <c r="E35" s="22">
        <f>SUM(E36)</f>
        <v>91178.28</v>
      </c>
      <c r="F35" s="22">
        <f>SUM(F37:F38)</f>
        <v>91178.28</v>
      </c>
      <c r="IK35" s="12"/>
    </row>
    <row r="36" spans="1:245" s="16" customFormat="1" ht="39.75" customHeight="1">
      <c r="A36" s="23">
        <v>801</v>
      </c>
      <c r="B36" s="23">
        <v>80101</v>
      </c>
      <c r="C36" s="23">
        <v>2010</v>
      </c>
      <c r="D36" s="6" t="s">
        <v>79</v>
      </c>
      <c r="E36" s="22">
        <v>91178.28</v>
      </c>
      <c r="F36" s="22"/>
      <c r="IK36" s="12"/>
    </row>
    <row r="37" spans="1:245" s="16" customFormat="1" ht="15" customHeight="1">
      <c r="A37" s="23">
        <v>801</v>
      </c>
      <c r="B37" s="23">
        <v>80101</v>
      </c>
      <c r="C37" s="23">
        <v>4210</v>
      </c>
      <c r="D37" s="6" t="s">
        <v>76</v>
      </c>
      <c r="E37" s="22"/>
      <c r="F37" s="22">
        <v>902.74</v>
      </c>
      <c r="IK37" s="12"/>
    </row>
    <row r="38" spans="1:245" s="16" customFormat="1" ht="15" customHeight="1">
      <c r="A38" s="23">
        <v>801</v>
      </c>
      <c r="B38" s="23">
        <v>80101</v>
      </c>
      <c r="C38" s="23">
        <v>4240</v>
      </c>
      <c r="D38" s="6" t="s">
        <v>77</v>
      </c>
      <c r="E38" s="22"/>
      <c r="F38" s="22">
        <v>90275.54</v>
      </c>
      <c r="IK38" s="12"/>
    </row>
    <row r="39" spans="1:245" s="16" customFormat="1" ht="15" customHeight="1">
      <c r="A39" s="23">
        <v>801</v>
      </c>
      <c r="B39" s="23">
        <v>80110</v>
      </c>
      <c r="C39" s="23"/>
      <c r="D39" s="6" t="s">
        <v>78</v>
      </c>
      <c r="E39" s="22">
        <f>SUM(E40)</f>
        <v>77647.56</v>
      </c>
      <c r="F39" s="22">
        <f>SUM(F41:F42)</f>
        <v>77647.56</v>
      </c>
      <c r="IK39" s="12"/>
    </row>
    <row r="40" spans="1:245" s="16" customFormat="1" ht="39.75" customHeight="1">
      <c r="A40" s="23">
        <v>801</v>
      </c>
      <c r="B40" s="23">
        <v>80110</v>
      </c>
      <c r="C40" s="23">
        <v>2010</v>
      </c>
      <c r="D40" s="6" t="s">
        <v>79</v>
      </c>
      <c r="E40" s="22">
        <v>77647.56</v>
      </c>
      <c r="F40" s="22"/>
      <c r="IK40" s="12"/>
    </row>
    <row r="41" spans="1:245" s="16" customFormat="1" ht="15" customHeight="1">
      <c r="A41" s="23">
        <v>801</v>
      </c>
      <c r="B41" s="23">
        <v>80110</v>
      </c>
      <c r="C41" s="23">
        <v>4210</v>
      </c>
      <c r="D41" s="6" t="s">
        <v>76</v>
      </c>
      <c r="E41" s="22"/>
      <c r="F41" s="22">
        <v>768.78</v>
      </c>
      <c r="IK41" s="12"/>
    </row>
    <row r="42" spans="1:245" s="16" customFormat="1" ht="15" customHeight="1">
      <c r="A42" s="23">
        <v>801</v>
      </c>
      <c r="B42" s="23">
        <v>80110</v>
      </c>
      <c r="C42" s="23">
        <v>4240</v>
      </c>
      <c r="D42" s="6" t="s">
        <v>77</v>
      </c>
      <c r="E42" s="22"/>
      <c r="F42" s="22">
        <v>76878.78</v>
      </c>
      <c r="IK42" s="12"/>
    </row>
    <row r="43" spans="1:245" s="16" customFormat="1" ht="38.25" customHeight="1">
      <c r="A43" s="23">
        <v>801</v>
      </c>
      <c r="B43" s="23">
        <v>80150</v>
      </c>
      <c r="C43" s="23"/>
      <c r="D43" s="6" t="s">
        <v>80</v>
      </c>
      <c r="E43" s="22">
        <f>SUM(E44)</f>
        <v>4539.8599999999997</v>
      </c>
      <c r="F43" s="22">
        <f>SUM(F45:F46)</f>
        <v>4539.8599999999997</v>
      </c>
      <c r="IK43" s="12"/>
    </row>
    <row r="44" spans="1:245" s="16" customFormat="1" ht="40.5" customHeight="1">
      <c r="A44" s="23">
        <v>801</v>
      </c>
      <c r="B44" s="23">
        <v>80150</v>
      </c>
      <c r="C44" s="23">
        <v>2010</v>
      </c>
      <c r="D44" s="6" t="s">
        <v>79</v>
      </c>
      <c r="E44" s="22">
        <v>4539.8599999999997</v>
      </c>
      <c r="F44" s="22"/>
      <c r="IK44" s="12"/>
    </row>
    <row r="45" spans="1:245" s="16" customFormat="1" ht="15" customHeight="1">
      <c r="A45" s="23">
        <v>801</v>
      </c>
      <c r="B45" s="23">
        <v>80150</v>
      </c>
      <c r="C45" s="23">
        <v>4210</v>
      </c>
      <c r="D45" s="6" t="s">
        <v>76</v>
      </c>
      <c r="E45" s="22"/>
      <c r="F45" s="22">
        <v>44.91</v>
      </c>
      <c r="IK45" s="12"/>
    </row>
    <row r="46" spans="1:245" s="16" customFormat="1" ht="15" customHeight="1">
      <c r="A46" s="23">
        <v>801</v>
      </c>
      <c r="B46" s="23">
        <v>80150</v>
      </c>
      <c r="C46" s="23">
        <v>4240</v>
      </c>
      <c r="D46" s="6" t="s">
        <v>77</v>
      </c>
      <c r="E46" s="22"/>
      <c r="F46" s="22">
        <v>4494.95</v>
      </c>
      <c r="IK46" s="12"/>
    </row>
    <row r="47" spans="1:245" s="16" customFormat="1" ht="15" customHeight="1">
      <c r="A47" s="23">
        <v>851</v>
      </c>
      <c r="B47" s="19"/>
      <c r="C47" s="19"/>
      <c r="D47" s="6" t="s">
        <v>23</v>
      </c>
      <c r="E47" s="22">
        <f>SUM(E48)</f>
        <v>375</v>
      </c>
      <c r="F47" s="22">
        <f>SUM(F48)</f>
        <v>375</v>
      </c>
      <c r="IK47" s="12"/>
    </row>
    <row r="48" spans="1:245" s="16" customFormat="1" ht="15" customHeight="1">
      <c r="A48" s="23">
        <v>851</v>
      </c>
      <c r="B48" s="23">
        <v>85195</v>
      </c>
      <c r="C48" s="19"/>
      <c r="D48" s="6" t="s">
        <v>24</v>
      </c>
      <c r="E48" s="22">
        <f>SUM(E49)</f>
        <v>375</v>
      </c>
      <c r="F48" s="22">
        <f>SUM(F50:F51)</f>
        <v>375</v>
      </c>
      <c r="IK48" s="12"/>
    </row>
    <row r="49" spans="1:245" s="16" customFormat="1" ht="38.25" customHeight="1">
      <c r="A49" s="19"/>
      <c r="B49" s="19"/>
      <c r="C49" s="23">
        <v>2010</v>
      </c>
      <c r="D49" s="6" t="s">
        <v>79</v>
      </c>
      <c r="E49" s="22">
        <v>375</v>
      </c>
      <c r="F49" s="22"/>
      <c r="IK49" s="12"/>
    </row>
    <row r="50" spans="1:245" s="16" customFormat="1" ht="15" customHeight="1">
      <c r="A50" s="23">
        <v>851</v>
      </c>
      <c r="B50" s="23">
        <v>85195</v>
      </c>
      <c r="C50" s="23">
        <v>4210</v>
      </c>
      <c r="D50" s="6" t="s">
        <v>25</v>
      </c>
      <c r="E50" s="22"/>
      <c r="F50" s="22">
        <v>150</v>
      </c>
      <c r="IK50" s="12"/>
    </row>
    <row r="51" spans="1:245" s="16" customFormat="1" ht="15" customHeight="1">
      <c r="A51" s="23">
        <v>851</v>
      </c>
      <c r="B51" s="23">
        <v>85195</v>
      </c>
      <c r="C51" s="23">
        <v>4300</v>
      </c>
      <c r="D51" s="6" t="s">
        <v>22</v>
      </c>
      <c r="E51" s="22"/>
      <c r="F51" s="22">
        <v>225</v>
      </c>
      <c r="IK51" s="12"/>
    </row>
    <row r="52" spans="1:245" s="16" customFormat="1" ht="12.75" customHeight="1">
      <c r="A52" s="19" t="s">
        <v>26</v>
      </c>
      <c r="B52" s="19"/>
      <c r="C52" s="19"/>
      <c r="D52" s="6" t="s">
        <v>27</v>
      </c>
      <c r="E52" s="18">
        <f>SUM(E53,E68,E71,E75,E86,E101)</f>
        <v>16978493</v>
      </c>
      <c r="F52" s="18">
        <f>SUM(F53,F68,F71,F75,F86,F101)</f>
        <v>16978493</v>
      </c>
      <c r="IK52" s="12"/>
    </row>
    <row r="53" spans="1:245" s="16" customFormat="1" ht="27.75" customHeight="1">
      <c r="A53" s="19" t="s">
        <v>26</v>
      </c>
      <c r="B53" s="19" t="s">
        <v>28</v>
      </c>
      <c r="C53" s="19"/>
      <c r="D53" s="6" t="s">
        <v>29</v>
      </c>
      <c r="E53" s="18">
        <f>SUM(E54)</f>
        <v>7292984</v>
      </c>
      <c r="F53" s="18">
        <f>SUM(F55:F67)</f>
        <v>7292984</v>
      </c>
      <c r="IK53" s="12"/>
    </row>
    <row r="54" spans="1:245" s="16" customFormat="1" ht="41.25" customHeight="1">
      <c r="A54" s="19"/>
      <c r="B54" s="19"/>
      <c r="C54" s="21">
        <v>2010</v>
      </c>
      <c r="D54" s="6" t="s">
        <v>79</v>
      </c>
      <c r="E54" s="22">
        <v>7292984</v>
      </c>
      <c r="F54" s="22"/>
      <c r="IK54" s="12"/>
    </row>
    <row r="55" spans="1:245" s="16" customFormat="1" ht="15" customHeight="1">
      <c r="A55" s="19" t="s">
        <v>26</v>
      </c>
      <c r="B55" s="19" t="s">
        <v>28</v>
      </c>
      <c r="C55" s="19" t="s">
        <v>30</v>
      </c>
      <c r="D55" s="6" t="s">
        <v>31</v>
      </c>
      <c r="E55" s="22"/>
      <c r="F55" s="22">
        <v>7074195</v>
      </c>
      <c r="IK55" s="12"/>
    </row>
    <row r="56" spans="1:245" s="16" customFormat="1" ht="15" customHeight="1">
      <c r="A56" s="19" t="s">
        <v>26</v>
      </c>
      <c r="B56" s="19" t="s">
        <v>28</v>
      </c>
      <c r="C56" s="19" t="s">
        <v>9</v>
      </c>
      <c r="D56" s="6" t="s">
        <v>32</v>
      </c>
      <c r="E56" s="22"/>
      <c r="F56" s="22">
        <v>135943</v>
      </c>
      <c r="IK56" s="12"/>
    </row>
    <row r="57" spans="1:245" s="16" customFormat="1" ht="15" customHeight="1">
      <c r="A57" s="19" t="s">
        <v>26</v>
      </c>
      <c r="B57" s="19" t="s">
        <v>28</v>
      </c>
      <c r="C57" s="19" t="s">
        <v>33</v>
      </c>
      <c r="D57" s="6" t="s">
        <v>34</v>
      </c>
      <c r="E57" s="22"/>
      <c r="F57" s="22">
        <v>10584</v>
      </c>
      <c r="IK57" s="12"/>
    </row>
    <row r="58" spans="1:245" s="16" customFormat="1" ht="15" customHeight="1">
      <c r="A58" s="19" t="s">
        <v>26</v>
      </c>
      <c r="B58" s="19" t="s">
        <v>28</v>
      </c>
      <c r="C58" s="19" t="s">
        <v>15</v>
      </c>
      <c r="D58" s="6" t="s">
        <v>35</v>
      </c>
      <c r="E58" s="22"/>
      <c r="F58" s="22">
        <v>27643</v>
      </c>
      <c r="IK58" s="12"/>
    </row>
    <row r="59" spans="1:245" s="16" customFormat="1" ht="15" customHeight="1">
      <c r="A59" s="19" t="s">
        <v>26</v>
      </c>
      <c r="B59" s="19" t="s">
        <v>28</v>
      </c>
      <c r="C59" s="19" t="s">
        <v>17</v>
      </c>
      <c r="D59" s="6" t="s">
        <v>36</v>
      </c>
      <c r="E59" s="22"/>
      <c r="F59" s="22">
        <v>3137</v>
      </c>
      <c r="IK59" s="12"/>
    </row>
    <row r="60" spans="1:245" s="16" customFormat="1" ht="15" customHeight="1">
      <c r="A60" s="23">
        <v>852</v>
      </c>
      <c r="B60" s="23">
        <v>85212</v>
      </c>
      <c r="C60" s="23">
        <v>4170</v>
      </c>
      <c r="D60" s="6" t="s">
        <v>20</v>
      </c>
      <c r="E60" s="22"/>
      <c r="F60" s="22">
        <v>1850</v>
      </c>
      <c r="IK60" s="12"/>
    </row>
    <row r="61" spans="1:245" s="16" customFormat="1" ht="15" customHeight="1">
      <c r="A61" s="23">
        <v>852</v>
      </c>
      <c r="B61" s="23">
        <v>85212</v>
      </c>
      <c r="C61" s="23">
        <v>4210</v>
      </c>
      <c r="D61" s="6" t="s">
        <v>25</v>
      </c>
      <c r="E61" s="22"/>
      <c r="F61" s="22">
        <v>18924</v>
      </c>
      <c r="IK61" s="12"/>
    </row>
    <row r="62" spans="1:245" s="16" customFormat="1" ht="15" customHeight="1">
      <c r="A62" s="23">
        <v>852</v>
      </c>
      <c r="B62" s="23">
        <v>85212</v>
      </c>
      <c r="C62" s="23">
        <v>4270</v>
      </c>
      <c r="D62" s="6" t="s">
        <v>83</v>
      </c>
      <c r="E62" s="22"/>
      <c r="F62" s="22">
        <v>5000</v>
      </c>
      <c r="IK62" s="12"/>
    </row>
    <row r="63" spans="1:245" s="16" customFormat="1" ht="15" customHeight="1">
      <c r="A63" s="23">
        <v>852</v>
      </c>
      <c r="B63" s="23">
        <v>85212</v>
      </c>
      <c r="C63" s="23">
        <v>4280</v>
      </c>
      <c r="D63" s="6" t="s">
        <v>67</v>
      </c>
      <c r="E63" s="22"/>
      <c r="F63" s="22">
        <v>150</v>
      </c>
      <c r="IK63" s="12"/>
    </row>
    <row r="64" spans="1:245" s="16" customFormat="1" ht="15" customHeight="1">
      <c r="A64" s="23">
        <v>852</v>
      </c>
      <c r="B64" s="23">
        <v>85212</v>
      </c>
      <c r="C64" s="23">
        <v>4300</v>
      </c>
      <c r="D64" s="6" t="s">
        <v>22</v>
      </c>
      <c r="E64" s="22"/>
      <c r="F64" s="22">
        <v>8105</v>
      </c>
      <c r="IK64" s="12"/>
    </row>
    <row r="65" spans="1:245" s="16" customFormat="1" ht="15" customHeight="1">
      <c r="A65" s="23">
        <v>852</v>
      </c>
      <c r="B65" s="23">
        <v>85212</v>
      </c>
      <c r="C65" s="23">
        <v>4430</v>
      </c>
      <c r="D65" s="6" t="s">
        <v>59</v>
      </c>
      <c r="E65" s="22"/>
      <c r="F65" s="22">
        <v>300</v>
      </c>
      <c r="IK65" s="12"/>
    </row>
    <row r="66" spans="1:245" s="16" customFormat="1" ht="15" customHeight="1">
      <c r="A66" s="19" t="s">
        <v>26</v>
      </c>
      <c r="B66" s="19" t="s">
        <v>28</v>
      </c>
      <c r="C66" s="23">
        <v>4440</v>
      </c>
      <c r="D66" s="6" t="s">
        <v>53</v>
      </c>
      <c r="E66" s="22"/>
      <c r="F66" s="22">
        <v>5653</v>
      </c>
      <c r="IK66" s="12"/>
    </row>
    <row r="67" spans="1:245" s="16" customFormat="1" ht="15" customHeight="1">
      <c r="A67" s="23">
        <v>852</v>
      </c>
      <c r="B67" s="23">
        <v>85212</v>
      </c>
      <c r="C67" s="23">
        <v>4700</v>
      </c>
      <c r="D67" s="6" t="s">
        <v>57</v>
      </c>
      <c r="E67" s="22"/>
      <c r="F67" s="22">
        <v>1500</v>
      </c>
      <c r="IK67" s="12"/>
    </row>
    <row r="68" spans="1:245" s="16" customFormat="1" ht="15" customHeight="1">
      <c r="A68" s="19" t="s">
        <v>26</v>
      </c>
      <c r="B68" s="19" t="s">
        <v>37</v>
      </c>
      <c r="C68" s="23"/>
      <c r="D68" s="6" t="s">
        <v>38</v>
      </c>
      <c r="E68" s="18">
        <f>SUM(E69)</f>
        <v>42275</v>
      </c>
      <c r="F68" s="18">
        <f>SUM(F70)</f>
        <v>42275</v>
      </c>
      <c r="IK68" s="12"/>
    </row>
    <row r="69" spans="1:245" s="16" customFormat="1" ht="36.75" customHeight="1">
      <c r="A69" s="19"/>
      <c r="B69" s="19"/>
      <c r="C69" s="21">
        <v>2010</v>
      </c>
      <c r="D69" s="6" t="s">
        <v>79</v>
      </c>
      <c r="E69" s="22">
        <v>42275</v>
      </c>
      <c r="F69" s="22"/>
      <c r="IK69" s="12"/>
    </row>
    <row r="70" spans="1:245" s="16" customFormat="1" ht="15" customHeight="1">
      <c r="A70" s="19" t="s">
        <v>26</v>
      </c>
      <c r="B70" s="19" t="s">
        <v>37</v>
      </c>
      <c r="C70" s="19" t="s">
        <v>39</v>
      </c>
      <c r="D70" s="6" t="s">
        <v>40</v>
      </c>
      <c r="E70" s="24"/>
      <c r="F70" s="22">
        <v>42275</v>
      </c>
      <c r="IK70" s="12"/>
    </row>
    <row r="71" spans="1:245" s="16" customFormat="1" ht="15" customHeight="1">
      <c r="A71" s="23">
        <v>852</v>
      </c>
      <c r="B71" s="23">
        <v>85215</v>
      </c>
      <c r="C71" s="19"/>
      <c r="D71" s="6" t="s">
        <v>63</v>
      </c>
      <c r="E71" s="22">
        <f>SUM(E72)</f>
        <v>21654</v>
      </c>
      <c r="F71" s="22">
        <f>SUM(F73:F74)</f>
        <v>21654</v>
      </c>
      <c r="IK71" s="12"/>
    </row>
    <row r="72" spans="1:245" s="16" customFormat="1" ht="39" customHeight="1">
      <c r="A72" s="23">
        <v>852</v>
      </c>
      <c r="B72" s="23">
        <v>85215</v>
      </c>
      <c r="C72" s="23">
        <v>2010</v>
      </c>
      <c r="D72" s="6" t="s">
        <v>79</v>
      </c>
      <c r="E72" s="22">
        <v>21654</v>
      </c>
      <c r="F72" s="22"/>
      <c r="IK72" s="12"/>
    </row>
    <row r="73" spans="1:245" s="16" customFormat="1" ht="15" customHeight="1">
      <c r="A73" s="23">
        <v>852</v>
      </c>
      <c r="B73" s="23">
        <v>85215</v>
      </c>
      <c r="C73" s="23">
        <v>3110</v>
      </c>
      <c r="D73" s="6" t="s">
        <v>31</v>
      </c>
      <c r="E73" s="24"/>
      <c r="F73" s="22">
        <v>21231</v>
      </c>
      <c r="IK73" s="12"/>
    </row>
    <row r="74" spans="1:245" s="16" customFormat="1" ht="15" customHeight="1">
      <c r="A74" s="23">
        <v>852</v>
      </c>
      <c r="B74" s="23">
        <v>85215</v>
      </c>
      <c r="C74" s="23">
        <v>4210</v>
      </c>
      <c r="D74" s="6" t="s">
        <v>25</v>
      </c>
      <c r="E74" s="24"/>
      <c r="F74" s="22">
        <v>423</v>
      </c>
      <c r="IK74" s="12"/>
    </row>
    <row r="75" spans="1:245" s="16" customFormat="1" ht="15" customHeight="1">
      <c r="A75" s="19" t="s">
        <v>26</v>
      </c>
      <c r="B75" s="19" t="s">
        <v>41</v>
      </c>
      <c r="C75" s="19"/>
      <c r="D75" s="6" t="s">
        <v>42</v>
      </c>
      <c r="E75" s="18">
        <f>SUM(E76)</f>
        <v>78412</v>
      </c>
      <c r="F75" s="18">
        <f>SUM(F77:F85)</f>
        <v>78412</v>
      </c>
      <c r="IK75" s="12"/>
    </row>
    <row r="76" spans="1:245" s="16" customFormat="1" ht="39" customHeight="1">
      <c r="A76" s="19"/>
      <c r="B76" s="19"/>
      <c r="C76" s="21">
        <v>2010</v>
      </c>
      <c r="D76" s="6" t="s">
        <v>79</v>
      </c>
      <c r="E76" s="22">
        <v>78412</v>
      </c>
      <c r="F76" s="22"/>
      <c r="IK76" s="12"/>
    </row>
    <row r="77" spans="1:245" s="16" customFormat="1" ht="15" customHeight="1">
      <c r="A77" s="23">
        <v>852</v>
      </c>
      <c r="B77" s="23">
        <v>85228</v>
      </c>
      <c r="C77" s="23">
        <v>3020</v>
      </c>
      <c r="D77" s="6" t="s">
        <v>58</v>
      </c>
      <c r="E77" s="22"/>
      <c r="F77" s="22">
        <v>500</v>
      </c>
      <c r="IK77" s="12"/>
    </row>
    <row r="78" spans="1:245" s="16" customFormat="1" ht="15" customHeight="1">
      <c r="A78" s="19" t="s">
        <v>26</v>
      </c>
      <c r="B78" s="19" t="s">
        <v>41</v>
      </c>
      <c r="C78" s="19" t="s">
        <v>9</v>
      </c>
      <c r="D78" s="6" t="s">
        <v>10</v>
      </c>
      <c r="E78" s="22"/>
      <c r="F78" s="22">
        <v>55971</v>
      </c>
      <c r="IK78" s="12"/>
    </row>
    <row r="79" spans="1:245" s="16" customFormat="1" ht="15" customHeight="1">
      <c r="A79" s="19" t="s">
        <v>26</v>
      </c>
      <c r="B79" s="19" t="s">
        <v>41</v>
      </c>
      <c r="C79" s="19" t="s">
        <v>33</v>
      </c>
      <c r="D79" s="6" t="s">
        <v>43</v>
      </c>
      <c r="E79" s="22"/>
      <c r="F79" s="22">
        <v>4599</v>
      </c>
      <c r="IK79" s="12"/>
    </row>
    <row r="80" spans="1:245" s="16" customFormat="1" ht="15" customHeight="1">
      <c r="A80" s="19" t="s">
        <v>26</v>
      </c>
      <c r="B80" s="19" t="s">
        <v>41</v>
      </c>
      <c r="C80" s="19" t="s">
        <v>15</v>
      </c>
      <c r="D80" s="6" t="s">
        <v>16</v>
      </c>
      <c r="E80" s="22"/>
      <c r="F80" s="22">
        <v>10503</v>
      </c>
      <c r="IK80" s="12"/>
    </row>
    <row r="81" spans="1:245" s="16" customFormat="1" ht="15" customHeight="1">
      <c r="A81" s="23">
        <v>852</v>
      </c>
      <c r="B81" s="23">
        <v>85228</v>
      </c>
      <c r="C81" s="23">
        <v>4120</v>
      </c>
      <c r="D81" s="6" t="s">
        <v>18</v>
      </c>
      <c r="E81" s="22"/>
      <c r="F81" s="22">
        <v>1484</v>
      </c>
      <c r="IK81" s="12"/>
    </row>
    <row r="82" spans="1:245" s="16" customFormat="1" ht="15" customHeight="1">
      <c r="A82" s="25" t="s">
        <v>26</v>
      </c>
      <c r="B82" s="25" t="s">
        <v>41</v>
      </c>
      <c r="C82" s="23">
        <v>4210</v>
      </c>
      <c r="D82" s="6" t="s">
        <v>25</v>
      </c>
      <c r="E82" s="22"/>
      <c r="F82" s="22">
        <v>2036</v>
      </c>
      <c r="IK82" s="12"/>
    </row>
    <row r="83" spans="1:245" s="16" customFormat="1" ht="15" customHeight="1">
      <c r="A83" s="26">
        <v>852</v>
      </c>
      <c r="B83" s="26">
        <v>85228</v>
      </c>
      <c r="C83" s="26">
        <v>4300</v>
      </c>
      <c r="D83" s="7" t="s">
        <v>22</v>
      </c>
      <c r="E83" s="27"/>
      <c r="F83" s="27">
        <v>381</v>
      </c>
      <c r="IK83" s="12"/>
    </row>
    <row r="84" spans="1:245" s="16" customFormat="1" ht="15" customHeight="1">
      <c r="A84" s="28">
        <v>852</v>
      </c>
      <c r="B84" s="28">
        <v>85228</v>
      </c>
      <c r="C84" s="28">
        <v>4360</v>
      </c>
      <c r="D84" s="8" t="s">
        <v>64</v>
      </c>
      <c r="E84" s="29"/>
      <c r="F84" s="29">
        <v>750</v>
      </c>
      <c r="IK84" s="12"/>
    </row>
    <row r="85" spans="1:245" s="16" customFormat="1" ht="15" customHeight="1">
      <c r="A85" s="28">
        <v>852</v>
      </c>
      <c r="B85" s="28">
        <v>85228</v>
      </c>
      <c r="C85" s="28">
        <v>4440</v>
      </c>
      <c r="D85" s="8" t="s">
        <v>53</v>
      </c>
      <c r="E85" s="29"/>
      <c r="F85" s="29">
        <v>2188</v>
      </c>
      <c r="IK85" s="12"/>
    </row>
    <row r="86" spans="1:245" s="16" customFormat="1" ht="15" customHeight="1">
      <c r="A86" s="28">
        <v>852</v>
      </c>
      <c r="B86" s="28">
        <v>85211</v>
      </c>
      <c r="C86" s="28"/>
      <c r="D86" s="8" t="s">
        <v>65</v>
      </c>
      <c r="E86" s="29">
        <f>SUM(E87:E87)</f>
        <v>9542572</v>
      </c>
      <c r="F86" s="29">
        <f>SUM(F88:F100)</f>
        <v>9542572</v>
      </c>
      <c r="IK86" s="12"/>
    </row>
    <row r="87" spans="1:245" s="16" customFormat="1" ht="51.75" customHeight="1">
      <c r="A87" s="28">
        <v>852</v>
      </c>
      <c r="B87" s="28">
        <v>85211</v>
      </c>
      <c r="C87" s="28">
        <v>2060</v>
      </c>
      <c r="D87" s="6" t="s">
        <v>66</v>
      </c>
      <c r="E87" s="29">
        <v>9542572</v>
      </c>
      <c r="F87" s="29"/>
      <c r="IK87" s="12"/>
    </row>
    <row r="88" spans="1:245" s="16" customFormat="1" ht="15" customHeight="1">
      <c r="A88" s="28">
        <v>852</v>
      </c>
      <c r="B88" s="28">
        <v>85211</v>
      </c>
      <c r="C88" s="28">
        <v>3020</v>
      </c>
      <c r="D88" s="6" t="s">
        <v>86</v>
      </c>
      <c r="E88" s="29"/>
      <c r="F88" s="29">
        <v>500</v>
      </c>
      <c r="IK88" s="12"/>
    </row>
    <row r="89" spans="1:245" s="16" customFormat="1" ht="15" customHeight="1">
      <c r="A89" s="28">
        <v>852</v>
      </c>
      <c r="B89" s="28">
        <v>85211</v>
      </c>
      <c r="C89" s="28">
        <v>3110</v>
      </c>
      <c r="D89" s="6" t="s">
        <v>31</v>
      </c>
      <c r="E89" s="29"/>
      <c r="F89" s="29">
        <v>9351721</v>
      </c>
      <c r="IK89" s="12"/>
    </row>
    <row r="90" spans="1:245" s="16" customFormat="1" ht="15" customHeight="1">
      <c r="A90" s="28">
        <v>852</v>
      </c>
      <c r="B90" s="28">
        <v>85211</v>
      </c>
      <c r="C90" s="28">
        <v>4010</v>
      </c>
      <c r="D90" s="6" t="s">
        <v>10</v>
      </c>
      <c r="E90" s="29"/>
      <c r="F90" s="29">
        <v>87882</v>
      </c>
      <c r="IK90" s="12"/>
    </row>
    <row r="91" spans="1:245" s="16" customFormat="1" ht="15" customHeight="1">
      <c r="A91" s="28">
        <v>852</v>
      </c>
      <c r="B91" s="28">
        <v>85211</v>
      </c>
      <c r="C91" s="28">
        <v>4110</v>
      </c>
      <c r="D91" s="6" t="s">
        <v>16</v>
      </c>
      <c r="E91" s="29"/>
      <c r="F91" s="29">
        <v>15204</v>
      </c>
      <c r="IK91" s="12"/>
    </row>
    <row r="92" spans="1:245" s="16" customFormat="1" ht="15" customHeight="1">
      <c r="A92" s="28">
        <v>852</v>
      </c>
      <c r="B92" s="28">
        <v>85211</v>
      </c>
      <c r="C92" s="28">
        <v>4120</v>
      </c>
      <c r="D92" s="6" t="s">
        <v>18</v>
      </c>
      <c r="E92" s="29"/>
      <c r="F92" s="29">
        <v>2065</v>
      </c>
      <c r="IK92" s="12"/>
    </row>
    <row r="93" spans="1:245" s="16" customFormat="1" ht="15" customHeight="1">
      <c r="A93" s="28">
        <v>852</v>
      </c>
      <c r="B93" s="28">
        <v>85211</v>
      </c>
      <c r="C93" s="28">
        <v>4210</v>
      </c>
      <c r="D93" s="6" t="s">
        <v>25</v>
      </c>
      <c r="E93" s="29"/>
      <c r="F93" s="29">
        <v>45556</v>
      </c>
      <c r="IK93" s="12"/>
    </row>
    <row r="94" spans="1:245" s="16" customFormat="1" ht="15" customHeight="1">
      <c r="A94" s="28">
        <v>852</v>
      </c>
      <c r="B94" s="28">
        <v>85211</v>
      </c>
      <c r="C94" s="28">
        <v>4260</v>
      </c>
      <c r="D94" s="33" t="s">
        <v>87</v>
      </c>
      <c r="E94" s="29"/>
      <c r="F94" s="29">
        <v>4000</v>
      </c>
      <c r="IK94" s="12"/>
    </row>
    <row r="95" spans="1:245" s="16" customFormat="1" ht="15" customHeight="1">
      <c r="A95" s="28">
        <v>852</v>
      </c>
      <c r="B95" s="28">
        <v>85211</v>
      </c>
      <c r="C95" s="28">
        <v>4270</v>
      </c>
      <c r="D95" s="33" t="s">
        <v>83</v>
      </c>
      <c r="E95" s="29"/>
      <c r="F95" s="29">
        <v>23247</v>
      </c>
      <c r="IK95" s="12"/>
    </row>
    <row r="96" spans="1:245" s="16" customFormat="1" ht="15" customHeight="1">
      <c r="A96" s="28">
        <v>852</v>
      </c>
      <c r="B96" s="28">
        <v>85211</v>
      </c>
      <c r="C96" s="28">
        <v>4280</v>
      </c>
      <c r="D96" s="8" t="s">
        <v>67</v>
      </c>
      <c r="E96" s="29"/>
      <c r="F96" s="29">
        <v>150</v>
      </c>
      <c r="IK96" s="12"/>
    </row>
    <row r="97" spans="1:245" s="16" customFormat="1" ht="15" customHeight="1">
      <c r="A97" s="28">
        <v>852</v>
      </c>
      <c r="B97" s="28">
        <v>85211</v>
      </c>
      <c r="C97" s="28">
        <v>4300</v>
      </c>
      <c r="D97" s="8" t="s">
        <v>22</v>
      </c>
      <c r="E97" s="29"/>
      <c r="F97" s="29">
        <v>8709</v>
      </c>
      <c r="IK97" s="12"/>
    </row>
    <row r="98" spans="1:245" s="16" customFormat="1" ht="15" customHeight="1">
      <c r="A98" s="28">
        <v>852</v>
      </c>
      <c r="B98" s="28">
        <v>85211</v>
      </c>
      <c r="C98" s="28">
        <v>4360</v>
      </c>
      <c r="D98" s="8" t="s">
        <v>64</v>
      </c>
      <c r="E98" s="29"/>
      <c r="F98" s="29">
        <v>400</v>
      </c>
      <c r="IK98" s="12"/>
    </row>
    <row r="99" spans="1:245" s="16" customFormat="1" ht="15" customHeight="1">
      <c r="A99" s="28">
        <v>852</v>
      </c>
      <c r="B99" s="28">
        <v>85211</v>
      </c>
      <c r="C99" s="28">
        <v>4440</v>
      </c>
      <c r="D99" s="6" t="s">
        <v>53</v>
      </c>
      <c r="E99" s="29"/>
      <c r="F99" s="29">
        <v>1824</v>
      </c>
      <c r="IK99" s="12"/>
    </row>
    <row r="100" spans="1:245" s="16" customFormat="1" ht="15" customHeight="1">
      <c r="A100" s="28">
        <v>852</v>
      </c>
      <c r="B100" s="28">
        <v>85211</v>
      </c>
      <c r="C100" s="28">
        <v>4700</v>
      </c>
      <c r="D100" s="8" t="s">
        <v>57</v>
      </c>
      <c r="E100" s="29"/>
      <c r="F100" s="29">
        <v>1314</v>
      </c>
      <c r="IK100" s="12"/>
    </row>
    <row r="101" spans="1:245" s="16" customFormat="1" ht="15" customHeight="1">
      <c r="A101" s="28">
        <v>852</v>
      </c>
      <c r="B101" s="28">
        <v>85295</v>
      </c>
      <c r="C101" s="28"/>
      <c r="D101" s="8" t="s">
        <v>24</v>
      </c>
      <c r="E101" s="29">
        <f>SUM(E102)</f>
        <v>596</v>
      </c>
      <c r="F101" s="29">
        <f>SUM(F103)</f>
        <v>596</v>
      </c>
      <c r="IK101" s="12"/>
    </row>
    <row r="102" spans="1:245" s="16" customFormat="1" ht="39" customHeight="1">
      <c r="A102" s="28">
        <v>852</v>
      </c>
      <c r="B102" s="28">
        <v>85295</v>
      </c>
      <c r="C102" s="28">
        <v>2010</v>
      </c>
      <c r="D102" s="6" t="s">
        <v>79</v>
      </c>
      <c r="E102" s="29">
        <v>596</v>
      </c>
      <c r="F102" s="29"/>
      <c r="IK102" s="12"/>
    </row>
    <row r="103" spans="1:245" s="16" customFormat="1" ht="15" customHeight="1">
      <c r="A103" s="28">
        <v>852</v>
      </c>
      <c r="B103" s="28">
        <v>85295</v>
      </c>
      <c r="C103" s="28">
        <v>4210</v>
      </c>
      <c r="D103" s="6" t="s">
        <v>25</v>
      </c>
      <c r="E103" s="29"/>
      <c r="F103" s="29">
        <v>596</v>
      </c>
      <c r="IK103" s="12"/>
    </row>
    <row r="104" spans="1:245" ht="15" customHeight="1">
      <c r="A104" s="37" t="s">
        <v>44</v>
      </c>
      <c r="B104" s="37"/>
      <c r="C104" s="37"/>
      <c r="D104" s="37"/>
      <c r="E104" s="37"/>
      <c r="F104" s="39"/>
    </row>
    <row r="105" spans="1:245" ht="15" customHeight="1">
      <c r="A105" s="38"/>
      <c r="B105" s="38"/>
      <c r="C105" s="38"/>
      <c r="D105" s="38"/>
      <c r="E105" s="38"/>
      <c r="F105" s="39"/>
    </row>
    <row r="106" spans="1:245" ht="15" customHeight="1">
      <c r="A106" s="23">
        <v>750</v>
      </c>
      <c r="B106" s="23">
        <v>75011</v>
      </c>
      <c r="C106" s="17" t="s">
        <v>45</v>
      </c>
      <c r="D106" s="6" t="s">
        <v>46</v>
      </c>
      <c r="E106" s="30">
        <v>1400</v>
      </c>
      <c r="F106" s="39"/>
    </row>
    <row r="107" spans="1:245" ht="15" customHeight="1">
      <c r="A107" s="23">
        <v>852</v>
      </c>
      <c r="B107" s="23">
        <v>85212</v>
      </c>
      <c r="C107" s="17" t="s">
        <v>45</v>
      </c>
      <c r="D107" s="9" t="s">
        <v>46</v>
      </c>
      <c r="E107" s="30">
        <v>174</v>
      </c>
      <c r="F107" s="39"/>
    </row>
    <row r="108" spans="1:245" ht="15" customHeight="1">
      <c r="A108" s="23">
        <v>852</v>
      </c>
      <c r="B108" s="23">
        <v>85212</v>
      </c>
      <c r="C108" s="17" t="s">
        <v>47</v>
      </c>
      <c r="D108" s="6" t="s">
        <v>55</v>
      </c>
      <c r="E108" s="30">
        <v>110144</v>
      </c>
      <c r="F108" s="39"/>
    </row>
    <row r="109" spans="1:245" ht="15" customHeight="1">
      <c r="A109" s="23">
        <v>852</v>
      </c>
      <c r="B109" s="23">
        <v>85212</v>
      </c>
      <c r="C109" s="17" t="s">
        <v>48</v>
      </c>
      <c r="D109" s="6" t="s">
        <v>49</v>
      </c>
      <c r="E109" s="30">
        <v>6000</v>
      </c>
      <c r="F109" s="39"/>
    </row>
    <row r="110" spans="1:245" ht="15" customHeight="1">
      <c r="A110" s="23">
        <v>852</v>
      </c>
      <c r="B110" s="23">
        <v>85212</v>
      </c>
      <c r="C110" s="17" t="s">
        <v>50</v>
      </c>
      <c r="D110" s="6" t="s">
        <v>51</v>
      </c>
      <c r="E110" s="30">
        <v>34459</v>
      </c>
      <c r="F110" s="39"/>
    </row>
    <row r="111" spans="1:245" ht="15" customHeight="1">
      <c r="A111" s="23">
        <v>852</v>
      </c>
      <c r="B111" s="23">
        <v>85228</v>
      </c>
      <c r="C111" s="17" t="s">
        <v>54</v>
      </c>
      <c r="D111" s="6" t="s">
        <v>56</v>
      </c>
      <c r="E111" s="30">
        <v>1378</v>
      </c>
      <c r="F111" s="39"/>
    </row>
    <row r="112" spans="1:245" ht="15" customHeight="1">
      <c r="A112" s="23">
        <v>852</v>
      </c>
      <c r="B112" s="23">
        <v>85295</v>
      </c>
      <c r="C112" s="17" t="s">
        <v>48</v>
      </c>
      <c r="D112" s="6" t="s">
        <v>49</v>
      </c>
      <c r="E112" s="30">
        <v>20</v>
      </c>
      <c r="F112" s="39"/>
    </row>
    <row r="113" spans="1:6" ht="15">
      <c r="A113" s="19"/>
      <c r="B113" s="23"/>
      <c r="C113" s="19"/>
      <c r="D113" s="5" t="s">
        <v>52</v>
      </c>
      <c r="E113" s="31">
        <f>SUM(E106:E112)</f>
        <v>153575</v>
      </c>
      <c r="F113" s="39"/>
    </row>
    <row r="114" spans="1:6">
      <c r="A114" s="40"/>
      <c r="B114" s="40"/>
      <c r="C114" s="40"/>
      <c r="D114" s="40"/>
      <c r="E114" s="40"/>
      <c r="F114" s="39"/>
    </row>
    <row r="115" spans="1:6">
      <c r="A115" s="40"/>
      <c r="B115" s="40"/>
      <c r="C115" s="40"/>
      <c r="D115" s="40"/>
      <c r="E115" s="40"/>
      <c r="F115" s="39"/>
    </row>
    <row r="116" spans="1:6">
      <c r="F116" s="11"/>
    </row>
  </sheetData>
  <sheetProtection selectLockedCells="1" selectUnlockedCells="1"/>
  <mergeCells count="10">
    <mergeCell ref="B8:B10"/>
    <mergeCell ref="C8:C10"/>
    <mergeCell ref="D8:D10"/>
    <mergeCell ref="A6:K6"/>
    <mergeCell ref="A104:E105"/>
    <mergeCell ref="F104:F115"/>
    <mergeCell ref="A114:E115"/>
    <mergeCell ref="E8:E10"/>
    <mergeCell ref="F8:F10"/>
    <mergeCell ref="A8:A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firstPageNumber="0" orientation="portrait" horizontalDpi="300" verticalDpi="300" r:id="rId1"/>
  <headerFooter alignWithMargins="0">
    <oddFooter>Strona &amp;P z &amp;N</oddFooter>
  </headerFooter>
  <rowBreaks count="1" manualBreakCount="1">
    <brk id="51" max="5" man="1"/>
  </rowBreaks>
  <colBreaks count="1" manualBreakCount="1">
    <brk id="6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lastPrinted>2016-10-28T08:04:06Z</cp:lastPrinted>
  <dcterms:created xsi:type="dcterms:W3CDTF">2016-02-29T10:14:45Z</dcterms:created>
  <dcterms:modified xsi:type="dcterms:W3CDTF">2016-10-31T10:41:47Z</dcterms:modified>
</cp:coreProperties>
</file>