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90" windowWidth="15600" windowHeight="775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Q10" i="1"/>
  <c r="P10"/>
  <c r="O10"/>
  <c r="N10"/>
  <c r="M10"/>
  <c r="L10"/>
  <c r="K10"/>
  <c r="J10"/>
  <c r="I10"/>
  <c r="H10"/>
  <c r="G10"/>
  <c r="F10"/>
  <c r="E10"/>
  <c r="E38"/>
  <c r="G38"/>
  <c r="F38"/>
  <c r="E40"/>
  <c r="E39"/>
  <c r="G31"/>
  <c r="F31"/>
  <c r="E31" s="1"/>
  <c r="E32"/>
  <c r="E33"/>
  <c r="Q41"/>
  <c r="P41"/>
  <c r="O41"/>
  <c r="N41"/>
  <c r="M41"/>
  <c r="L41"/>
  <c r="K41"/>
  <c r="J41"/>
  <c r="I41"/>
  <c r="H41"/>
  <c r="Q24"/>
  <c r="P24"/>
  <c r="O24"/>
  <c r="N24"/>
  <c r="M24"/>
  <c r="L24"/>
  <c r="K24"/>
  <c r="J24"/>
  <c r="I24"/>
  <c r="H24"/>
  <c r="G24"/>
  <c r="F24"/>
  <c r="E24"/>
  <c r="E48" l="1"/>
  <c r="E47"/>
  <c r="E18" l="1"/>
  <c r="E56" l="1"/>
  <c r="E55"/>
  <c r="E54"/>
  <c r="G53"/>
  <c r="G41" s="1"/>
  <c r="F53"/>
  <c r="Q61"/>
  <c r="P61"/>
  <c r="O61"/>
  <c r="N61"/>
  <c r="M61"/>
  <c r="L61"/>
  <c r="K61"/>
  <c r="J61"/>
  <c r="I61"/>
  <c r="H61"/>
  <c r="E17"/>
  <c r="G46"/>
  <c r="F46"/>
  <c r="G16"/>
  <c r="F16"/>
  <c r="E19"/>
  <c r="F41" l="1"/>
  <c r="G61"/>
  <c r="F61"/>
  <c r="E46"/>
  <c r="E53"/>
  <c r="E16"/>
  <c r="E41" l="1"/>
  <c r="E61"/>
</calcChain>
</file>

<file path=xl/sharedStrings.xml><?xml version="1.0" encoding="utf-8"?>
<sst xmlns="http://schemas.openxmlformats.org/spreadsheetml/2006/main" count="103" uniqueCount="74">
  <si>
    <t>Lp.</t>
  </si>
  <si>
    <t>Projekt</t>
  </si>
  <si>
    <t>w tym:</t>
  </si>
  <si>
    <t>Planowane wydatki</t>
  </si>
  <si>
    <t>Wydatki razem (9+13)</t>
  </si>
  <si>
    <t>z tego:</t>
  </si>
  <si>
    <t>Środki z budżetu krajowego**</t>
  </si>
  <si>
    <t>Środki z budżetu UE</t>
  </si>
  <si>
    <t>Wydatki razem (10+11+12)</t>
  </si>
  <si>
    <t>z tego, źródła finansowania:</t>
  </si>
  <si>
    <t>Wydatki razem (14+15+16)</t>
  </si>
  <si>
    <t>pożyczki</t>
  </si>
  <si>
    <t>i kredyty</t>
  </si>
  <si>
    <t>obligacje</t>
  </si>
  <si>
    <t>pozostałe**</t>
  </si>
  <si>
    <t>pożyczki na prefinansowanie z budżetu państwa</t>
  </si>
  <si>
    <t>pożyczki i kredyty</t>
  </si>
  <si>
    <t>pozostałe</t>
  </si>
  <si>
    <t>1.</t>
  </si>
  <si>
    <t>Wydatki majątkowe razem: (1.1+1.4)</t>
  </si>
  <si>
    <t>x</t>
  </si>
  <si>
    <t>Program: RPO Warmia i Mazury 2014-2020</t>
  </si>
  <si>
    <t>Nazwa projektu:</t>
  </si>
  <si>
    <t>Razem wydatki:</t>
  </si>
  <si>
    <t>Razem wydatki</t>
  </si>
  <si>
    <t>2018 r.</t>
  </si>
  <si>
    <t>Program: RPO WiM 2014-2020</t>
  </si>
  <si>
    <t>„Przywrócenie funkcji kulturalnych budynkowi przy ul. Jagiełły 13”</t>
  </si>
  <si>
    <t>Oś priorytetowa: 6 Kultura i dzidzictwo</t>
  </si>
  <si>
    <t>Działanie: 6.1. Infrastruktura kultury</t>
  </si>
  <si>
    <t>Poddziałanie: 6.1.2. Instytucje kultury</t>
  </si>
  <si>
    <t>921-92105-6057,6059</t>
  </si>
  <si>
    <t>Wydatki bieżące razem:</t>
  </si>
  <si>
    <t>2.1.</t>
  </si>
  <si>
    <t>2.2.</t>
  </si>
  <si>
    <t>Ogółem (1+2)</t>
  </si>
  <si>
    <t>Klasyfikacja (dział, rozdział,
paragraf)</t>
  </si>
  <si>
    <t>Wydatki
w okresie realizacji Projektu (całkowita wartość Projektu)
(6+7)</t>
  </si>
  <si>
    <t>Środki
z budżetu krajowego</t>
  </si>
  <si>
    <t>Środki
z budżetu UE</t>
  </si>
  <si>
    <t>2018 r.</t>
  </si>
  <si>
    <t>Kategoria interwencji funduszy struktural.</t>
  </si>
  <si>
    <t>Wydatki* na programy i projekty realizowane ze środków pochodzących z funduszy strukturalnych i Funduszu Spójności oraz pozostałe środki pochodzące ze źródeł zagranicznych nie podlegające zwrotowi</t>
  </si>
  <si>
    <t>Oś prirytetowa: 2 Kadry dla gospodarki</t>
  </si>
  <si>
    <t>Działanie: 2.2 Podniesienie jakości oferty edukacyjnej ukierunkowanje na rozwój kompetencji kluczowych uczniów           Poddzdiałanie 2.2.1 Podniesienie jakości oferty edukacyjnej ukierunkowanje na rozwój komptencji kluczowych uczniów</t>
  </si>
  <si>
    <t>2019 r.</t>
  </si>
  <si>
    <t>2020 r.</t>
  </si>
  <si>
    <t>EDUKACJA W DZIAŁDOWIE NA SZÓSTKĘ (UM, Partnerzy, SP1, SP3, ZS2)</t>
  </si>
  <si>
    <t>2019 r.</t>
  </si>
  <si>
    <t>1.1.</t>
  </si>
  <si>
    <t>Oś prirytetowa: 11 Włączenie społeczne</t>
  </si>
  <si>
    <t>Działanie: 11.2 Ułatwienie dostępu do przystępnych cenowo, trwałych oraz wysokiej jakości usług, w tym opieki zdrowotnej i usług socjalnych świadczonych w interesie ogólnym             Poddziałanie: 11.2.3 Ułatwienie dostępu do usług społecznych, w tym integracja ze środowiskiem lokalnym - projekty konkursowe</t>
  </si>
  <si>
    <t>ZWIĘKSZENIE DOSTĘPU DO USŁUG SPOŁECZNYCH NA TERENIE GMINY-MIASTO DZIAŁDOWO</t>
  </si>
  <si>
    <t>Rewitalizacja przestrzenie publicznej i nadanie nowych funkcji obszarowi Starego Miasta w Działdowie</t>
  </si>
  <si>
    <t>92105-6057,6059</t>
  </si>
  <si>
    <t>1.2.</t>
  </si>
  <si>
    <t>Polsko-niemieckie projekty wymiany młodzieży/wymiana szkolna</t>
  </si>
  <si>
    <t>Polsko-Niemiecka Współpraca Młodzieży</t>
  </si>
  <si>
    <t>Projekt P-300027-19 Zespół Szkól nr 2 - II LO</t>
  </si>
  <si>
    <t>80195-4304</t>
  </si>
  <si>
    <t>2.3.</t>
  </si>
  <si>
    <t>852/85295/236/401/411/412/421/430/444</t>
  </si>
  <si>
    <t>801/80195/200,401, 411,412,421</t>
  </si>
  <si>
    <t>Rozwój e-usług publicznych w Gminie-Miasto Działdowo</t>
  </si>
  <si>
    <t>75023-6057,6059</t>
  </si>
  <si>
    <t xml:space="preserve">Poddziałanie: </t>
  </si>
  <si>
    <t>1.3</t>
  </si>
  <si>
    <t>Oś priorytetowa: 3 Cyfrowy Region</t>
  </si>
  <si>
    <t>Oś: 8 Obszary wymagające rewitalizacji</t>
  </si>
  <si>
    <t>Działanie: 8.1. Rewitalizacja obszarów miejskich, schemat B tryb konkursowy</t>
  </si>
  <si>
    <t>Działanie: 3.1. Cyfrowa dostępność informacji sektora publicznego oraz wysoka jakość e-usług publicznych</t>
  </si>
  <si>
    <t>Oś priorytetowa: 8 Obszary wymagające rewitalizacji</t>
  </si>
  <si>
    <t>Działanie: 8.1. Rewitalizacja obszarów miejskich</t>
  </si>
  <si>
    <t>Rewitalizacja miejskiej przestrzeni publicznej - Park Honorowych Dawców Krwi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</si>
</sst>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7"/>
      <name val="Times New Roman"/>
      <family val="1"/>
      <charset val="238"/>
    </font>
    <font>
      <sz val="9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5" fillId="0" borderId="0" xfId="0" applyFont="1"/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6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0" fontId="2" fillId="0" borderId="16" xfId="0" applyFont="1" applyBorder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2" fillId="0" borderId="0" xfId="0" applyFont="1" applyBorder="1"/>
    <xf numFmtId="0" fontId="3" fillId="0" borderId="27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left" vertical="center" wrapText="1"/>
    </xf>
    <xf numFmtId="4" fontId="4" fillId="0" borderId="3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I61"/>
  <sheetViews>
    <sheetView showGridLines="0" tabSelected="1" topLeftCell="A53" zoomScaleNormal="100" workbookViewId="0">
      <selection activeCell="T66" sqref="T66"/>
    </sheetView>
  </sheetViews>
  <sheetFormatPr defaultRowHeight="15"/>
  <cols>
    <col min="1" max="1" width="4.42578125" style="1" customWidth="1"/>
    <col min="2" max="2" width="44.140625" style="6" customWidth="1"/>
    <col min="3" max="3" width="7.7109375" style="1" customWidth="1"/>
    <col min="4" max="4" width="13.140625" style="1" customWidth="1"/>
    <col min="5" max="5" width="15.7109375" style="1" customWidth="1"/>
    <col min="6" max="6" width="13.7109375" style="1" customWidth="1"/>
    <col min="7" max="7" width="14.42578125" style="1" customWidth="1"/>
    <col min="8" max="8" width="13.28515625" style="1" customWidth="1"/>
    <col min="9" max="9" width="13.5703125" style="1" customWidth="1"/>
    <col min="10" max="10" width="9" style="1" customWidth="1"/>
    <col min="11" max="11" width="8.28515625" style="1" customWidth="1"/>
    <col min="12" max="12" width="11.42578125" style="1" customWidth="1"/>
    <col min="13" max="13" width="12.42578125" style="1" customWidth="1"/>
    <col min="14" max="14" width="9.28515625" style="1" customWidth="1"/>
    <col min="15" max="15" width="8.5703125" style="1" customWidth="1"/>
    <col min="16" max="16" width="7.5703125" style="1" customWidth="1"/>
    <col min="17" max="17" width="10.85546875" style="1" customWidth="1"/>
    <col min="18" max="16384" width="9.140625" style="1"/>
  </cols>
  <sheetData>
    <row r="1" spans="1:17" ht="15.75" thickBot="1">
      <c r="B1" s="7" t="s">
        <v>42</v>
      </c>
    </row>
    <row r="2" spans="1:17" ht="17.25" customHeight="1" thickBot="1">
      <c r="A2" s="55" t="s">
        <v>0</v>
      </c>
      <c r="B2" s="55" t="s">
        <v>1</v>
      </c>
      <c r="C2" s="55" t="s">
        <v>41</v>
      </c>
      <c r="D2" s="55" t="s">
        <v>36</v>
      </c>
      <c r="E2" s="55" t="s">
        <v>37</v>
      </c>
      <c r="F2" s="61" t="s">
        <v>2</v>
      </c>
      <c r="G2" s="63"/>
      <c r="H2" s="61" t="s">
        <v>3</v>
      </c>
      <c r="I2" s="62"/>
      <c r="J2" s="62"/>
      <c r="K2" s="62"/>
      <c r="L2" s="62"/>
      <c r="M2" s="62"/>
      <c r="N2" s="62"/>
      <c r="O2" s="62"/>
      <c r="P2" s="62"/>
      <c r="Q2" s="63"/>
    </row>
    <row r="3" spans="1:17" ht="20.25" customHeight="1" thickBot="1">
      <c r="A3" s="56"/>
      <c r="B3" s="56"/>
      <c r="C3" s="56"/>
      <c r="D3" s="56"/>
      <c r="E3" s="56"/>
      <c r="F3" s="55" t="s">
        <v>38</v>
      </c>
      <c r="G3" s="55" t="s">
        <v>39</v>
      </c>
      <c r="H3" s="61" t="s">
        <v>48</v>
      </c>
      <c r="I3" s="62"/>
      <c r="J3" s="62"/>
      <c r="K3" s="62"/>
      <c r="L3" s="62"/>
      <c r="M3" s="62"/>
      <c r="N3" s="62"/>
      <c r="O3" s="62"/>
      <c r="P3" s="62"/>
      <c r="Q3" s="63"/>
    </row>
    <row r="4" spans="1:17" ht="15.75" thickBot="1">
      <c r="A4" s="56"/>
      <c r="B4" s="56"/>
      <c r="C4" s="56"/>
      <c r="D4" s="56"/>
      <c r="E4" s="56"/>
      <c r="F4" s="56"/>
      <c r="G4" s="56"/>
      <c r="H4" s="55" t="s">
        <v>4</v>
      </c>
      <c r="I4" s="61" t="s">
        <v>5</v>
      </c>
      <c r="J4" s="62"/>
      <c r="K4" s="62"/>
      <c r="L4" s="62"/>
      <c r="M4" s="62"/>
      <c r="N4" s="62"/>
      <c r="O4" s="62"/>
      <c r="P4" s="62"/>
      <c r="Q4" s="63"/>
    </row>
    <row r="5" spans="1:17" ht="15.75" thickBot="1">
      <c r="A5" s="56"/>
      <c r="B5" s="56"/>
      <c r="C5" s="56"/>
      <c r="D5" s="56"/>
      <c r="E5" s="56"/>
      <c r="F5" s="56"/>
      <c r="G5" s="56"/>
      <c r="H5" s="56"/>
      <c r="I5" s="61" t="s">
        <v>6</v>
      </c>
      <c r="J5" s="62"/>
      <c r="K5" s="62"/>
      <c r="L5" s="63"/>
      <c r="M5" s="61" t="s">
        <v>7</v>
      </c>
      <c r="N5" s="62"/>
      <c r="O5" s="62"/>
      <c r="P5" s="62"/>
      <c r="Q5" s="63"/>
    </row>
    <row r="6" spans="1:17" ht="15.75" thickBot="1">
      <c r="A6" s="56"/>
      <c r="B6" s="56"/>
      <c r="C6" s="56"/>
      <c r="D6" s="56"/>
      <c r="E6" s="56"/>
      <c r="F6" s="56"/>
      <c r="G6" s="56"/>
      <c r="H6" s="56"/>
      <c r="I6" s="55" t="s">
        <v>8</v>
      </c>
      <c r="J6" s="61" t="s">
        <v>9</v>
      </c>
      <c r="K6" s="62"/>
      <c r="L6" s="63"/>
      <c r="M6" s="55" t="s">
        <v>10</v>
      </c>
      <c r="N6" s="61" t="s">
        <v>9</v>
      </c>
      <c r="O6" s="62"/>
      <c r="P6" s="62"/>
      <c r="Q6" s="63"/>
    </row>
    <row r="7" spans="1:17" ht="51" customHeight="1">
      <c r="A7" s="56"/>
      <c r="B7" s="56"/>
      <c r="C7" s="56"/>
      <c r="D7" s="56"/>
      <c r="E7" s="56"/>
      <c r="F7" s="56"/>
      <c r="G7" s="56"/>
      <c r="H7" s="56"/>
      <c r="I7" s="56"/>
      <c r="J7" s="34" t="s">
        <v>11</v>
      </c>
      <c r="K7" s="55" t="s">
        <v>13</v>
      </c>
      <c r="L7" s="55" t="s">
        <v>14</v>
      </c>
      <c r="M7" s="56"/>
      <c r="N7" s="55" t="s">
        <v>15</v>
      </c>
      <c r="O7" s="55" t="s">
        <v>16</v>
      </c>
      <c r="P7" s="55" t="s">
        <v>13</v>
      </c>
      <c r="Q7" s="55" t="s">
        <v>17</v>
      </c>
    </row>
    <row r="8" spans="1:17" ht="15.75" thickBot="1">
      <c r="A8" s="57"/>
      <c r="B8" s="57"/>
      <c r="C8" s="57"/>
      <c r="D8" s="57"/>
      <c r="E8" s="57"/>
      <c r="F8" s="57"/>
      <c r="G8" s="57"/>
      <c r="H8" s="57"/>
      <c r="I8" s="57"/>
      <c r="J8" s="35" t="s">
        <v>12</v>
      </c>
      <c r="K8" s="57"/>
      <c r="L8" s="57"/>
      <c r="M8" s="57"/>
      <c r="N8" s="57"/>
      <c r="O8" s="57"/>
      <c r="P8" s="57"/>
      <c r="Q8" s="57"/>
    </row>
    <row r="9" spans="1:17" ht="15.75" thickBot="1">
      <c r="A9" s="36">
        <v>1</v>
      </c>
      <c r="B9" s="2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  <c r="N9" s="3">
        <v>14</v>
      </c>
      <c r="O9" s="3">
        <v>14</v>
      </c>
      <c r="P9" s="3">
        <v>15</v>
      </c>
      <c r="Q9" s="3">
        <v>16</v>
      </c>
    </row>
    <row r="10" spans="1:17" s="5" customFormat="1" ht="15.75" thickBot="1">
      <c r="A10" s="10" t="s">
        <v>18</v>
      </c>
      <c r="B10" s="11" t="s">
        <v>19</v>
      </c>
      <c r="C10" s="59" t="s">
        <v>20</v>
      </c>
      <c r="D10" s="60"/>
      <c r="E10" s="9">
        <f>SUM(E16,E24,E31,E38)</f>
        <v>17435929</v>
      </c>
      <c r="F10" s="9">
        <f t="shared" ref="F10:Q10" si="0">SUM(F16,F24,F31,F38)</f>
        <v>6388549</v>
      </c>
      <c r="G10" s="9">
        <f t="shared" si="0"/>
        <v>11047380</v>
      </c>
      <c r="H10" s="9">
        <f t="shared" si="0"/>
        <v>9489642</v>
      </c>
      <c r="I10" s="9">
        <f t="shared" si="0"/>
        <v>3715918</v>
      </c>
      <c r="J10" s="9">
        <f t="shared" si="0"/>
        <v>0</v>
      </c>
      <c r="K10" s="9">
        <f t="shared" si="0"/>
        <v>0</v>
      </c>
      <c r="L10" s="9">
        <f t="shared" si="0"/>
        <v>3715918</v>
      </c>
      <c r="M10" s="9">
        <f t="shared" si="0"/>
        <v>5773724</v>
      </c>
      <c r="N10" s="9">
        <f t="shared" si="0"/>
        <v>0</v>
      </c>
      <c r="O10" s="9">
        <f t="shared" si="0"/>
        <v>0</v>
      </c>
      <c r="P10" s="9">
        <f t="shared" si="0"/>
        <v>0</v>
      </c>
      <c r="Q10" s="9">
        <f t="shared" si="0"/>
        <v>5773724</v>
      </c>
    </row>
    <row r="11" spans="1:17" ht="15.75" thickBot="1">
      <c r="A11" s="53" t="s">
        <v>49</v>
      </c>
      <c r="B11" s="2" t="s">
        <v>21</v>
      </c>
      <c r="C11" s="58" t="s">
        <v>27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6"/>
    </row>
    <row r="12" spans="1:17" ht="15.75" thickBot="1">
      <c r="A12" s="44"/>
      <c r="B12" s="2" t="s">
        <v>28</v>
      </c>
      <c r="C12" s="47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9"/>
    </row>
    <row r="13" spans="1:17" ht="15.75" thickBot="1">
      <c r="A13" s="44"/>
      <c r="B13" s="2" t="s">
        <v>29</v>
      </c>
      <c r="C13" s="47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9"/>
    </row>
    <row r="14" spans="1:17" ht="15.75" thickBot="1">
      <c r="A14" s="44"/>
      <c r="B14" s="2" t="s">
        <v>30</v>
      </c>
      <c r="C14" s="47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9"/>
    </row>
    <row r="15" spans="1:17" ht="15.75" thickBot="1">
      <c r="A15" s="44"/>
      <c r="B15" s="2" t="s">
        <v>22</v>
      </c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2"/>
    </row>
    <row r="16" spans="1:17" ht="23.25" thickBot="1">
      <c r="A16" s="44"/>
      <c r="B16" s="2" t="s">
        <v>24</v>
      </c>
      <c r="C16" s="3">
        <v>95</v>
      </c>
      <c r="D16" s="3" t="s">
        <v>31</v>
      </c>
      <c r="E16" s="4">
        <f>SUM(F16:G16)</f>
        <v>11847410</v>
      </c>
      <c r="F16" s="4">
        <f>SUM(F17:F19)</f>
        <v>5550271</v>
      </c>
      <c r="G16" s="4">
        <f>SUM(G17:G19)</f>
        <v>6297139</v>
      </c>
      <c r="H16" s="4">
        <v>7079802</v>
      </c>
      <c r="I16" s="4">
        <v>3354442</v>
      </c>
      <c r="J16" s="4"/>
      <c r="K16" s="4"/>
      <c r="L16" s="4">
        <v>3354442</v>
      </c>
      <c r="M16" s="4">
        <v>3725360</v>
      </c>
      <c r="N16" s="4"/>
      <c r="O16" s="4"/>
      <c r="P16" s="4"/>
      <c r="Q16" s="4">
        <v>3725360</v>
      </c>
    </row>
    <row r="17" spans="1:113" ht="15.75" thickBot="1">
      <c r="A17" s="44"/>
      <c r="B17" s="2" t="s">
        <v>25</v>
      </c>
      <c r="C17" s="3"/>
      <c r="D17" s="3"/>
      <c r="E17" s="4">
        <f>SUM(F17:G17)</f>
        <v>879120</v>
      </c>
      <c r="F17" s="4">
        <v>664205</v>
      </c>
      <c r="G17" s="4">
        <v>214915</v>
      </c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13" ht="15.75" thickBot="1">
      <c r="A18" s="44"/>
      <c r="B18" s="2" t="s">
        <v>45</v>
      </c>
      <c r="C18" s="3"/>
      <c r="D18" s="3"/>
      <c r="E18" s="4">
        <f>SUM(F18:G18)</f>
        <v>7079802</v>
      </c>
      <c r="F18" s="4">
        <v>3354442</v>
      </c>
      <c r="G18" s="4">
        <v>3725360</v>
      </c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13" ht="15.75" thickBot="1">
      <c r="A19" s="54"/>
      <c r="B19" s="8" t="s">
        <v>46</v>
      </c>
      <c r="C19" s="12"/>
      <c r="D19" s="12"/>
      <c r="E19" s="13">
        <f>SUM(F19:G19)</f>
        <v>3888488</v>
      </c>
      <c r="F19" s="13">
        <v>1531624</v>
      </c>
      <c r="G19" s="13">
        <v>2356864</v>
      </c>
      <c r="H19" s="13"/>
      <c r="I19" s="13"/>
      <c r="J19" s="13"/>
      <c r="K19" s="13"/>
      <c r="L19" s="13"/>
      <c r="M19" s="13"/>
      <c r="N19" s="13"/>
      <c r="O19" s="13"/>
      <c r="P19" s="13"/>
      <c r="Q19" s="13"/>
    </row>
    <row r="20" spans="1:113" s="16" customFormat="1">
      <c r="A20" s="43" t="s">
        <v>55</v>
      </c>
      <c r="B20" s="25" t="s">
        <v>21</v>
      </c>
      <c r="C20" s="78" t="s">
        <v>53</v>
      </c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80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</row>
    <row r="21" spans="1:113" s="16" customFormat="1">
      <c r="A21" s="44"/>
      <c r="B21" s="30" t="s">
        <v>68</v>
      </c>
      <c r="C21" s="81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3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</row>
    <row r="22" spans="1:113" s="16" customFormat="1" ht="22.5">
      <c r="A22" s="67"/>
      <c r="B22" s="21" t="s">
        <v>69</v>
      </c>
      <c r="C22" s="81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3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</row>
    <row r="23" spans="1:113" s="16" customFormat="1" ht="51" customHeight="1">
      <c r="A23" s="67"/>
      <c r="B23" s="21" t="s">
        <v>22</v>
      </c>
      <c r="C23" s="84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6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</row>
    <row r="24" spans="1:113" ht="22.5">
      <c r="A24" s="67"/>
      <c r="B24" s="17" t="s">
        <v>24</v>
      </c>
      <c r="C24" s="14"/>
      <c r="D24" s="18" t="s">
        <v>54</v>
      </c>
      <c r="E24" s="15">
        <f>SUM(E25)</f>
        <v>2350000</v>
      </c>
      <c r="F24" s="15">
        <f t="shared" ref="F24:Q24" si="1">SUM(F25)</f>
        <v>352500</v>
      </c>
      <c r="G24" s="15">
        <f t="shared" si="1"/>
        <v>1997500</v>
      </c>
      <c r="H24" s="15">
        <f t="shared" si="1"/>
        <v>2350000</v>
      </c>
      <c r="I24" s="15">
        <f t="shared" si="1"/>
        <v>352500</v>
      </c>
      <c r="J24" s="15">
        <f t="shared" si="1"/>
        <v>0</v>
      </c>
      <c r="K24" s="15">
        <f t="shared" si="1"/>
        <v>0</v>
      </c>
      <c r="L24" s="15">
        <f t="shared" si="1"/>
        <v>352500</v>
      </c>
      <c r="M24" s="15">
        <f t="shared" si="1"/>
        <v>1997500</v>
      </c>
      <c r="N24" s="15">
        <f t="shared" si="1"/>
        <v>0</v>
      </c>
      <c r="O24" s="15">
        <f t="shared" si="1"/>
        <v>0</v>
      </c>
      <c r="P24" s="15">
        <f t="shared" si="1"/>
        <v>0</v>
      </c>
      <c r="Q24" s="15">
        <f t="shared" si="1"/>
        <v>1997500</v>
      </c>
    </row>
    <row r="25" spans="1:113" ht="15.75" thickBot="1">
      <c r="A25" s="68"/>
      <c r="B25" s="22" t="s">
        <v>45</v>
      </c>
      <c r="C25" s="19"/>
      <c r="D25" s="19"/>
      <c r="E25" s="20">
        <v>2350000</v>
      </c>
      <c r="F25" s="20">
        <v>352500</v>
      </c>
      <c r="G25" s="20">
        <v>1997500</v>
      </c>
      <c r="H25" s="20">
        <v>2350000</v>
      </c>
      <c r="I25" s="20">
        <v>352500</v>
      </c>
      <c r="J25" s="20"/>
      <c r="K25" s="20"/>
      <c r="L25" s="20">
        <v>352500</v>
      </c>
      <c r="M25" s="20">
        <v>1997500</v>
      </c>
      <c r="N25" s="20"/>
      <c r="O25" s="20"/>
      <c r="P25" s="20"/>
      <c r="Q25" s="20">
        <v>1997500</v>
      </c>
    </row>
    <row r="26" spans="1:113" ht="15.75" thickBot="1">
      <c r="A26" s="69" t="s">
        <v>66</v>
      </c>
      <c r="B26" s="2" t="s">
        <v>21</v>
      </c>
      <c r="C26" s="58" t="s">
        <v>63</v>
      </c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1"/>
    </row>
    <row r="27" spans="1:113" ht="15.75" thickBot="1">
      <c r="A27" s="67"/>
      <c r="B27" s="2" t="s">
        <v>67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</row>
    <row r="28" spans="1:113" ht="23.25" thickBot="1">
      <c r="A28" s="67"/>
      <c r="B28" s="2" t="s">
        <v>70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4"/>
    </row>
    <row r="29" spans="1:113" ht="15.75" thickBot="1">
      <c r="A29" s="67"/>
      <c r="B29" s="2" t="s">
        <v>65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4"/>
    </row>
    <row r="30" spans="1:113" ht="15.75" thickBot="1">
      <c r="A30" s="67"/>
      <c r="B30" s="2" t="s">
        <v>22</v>
      </c>
      <c r="C30" s="75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7"/>
    </row>
    <row r="31" spans="1:113" ht="23.25" thickBot="1">
      <c r="A31" s="67"/>
      <c r="B31" s="28" t="s">
        <v>24</v>
      </c>
      <c r="C31" s="14"/>
      <c r="D31" s="14" t="s">
        <v>64</v>
      </c>
      <c r="E31" s="15">
        <f>SUM(F31:G31)</f>
        <v>1828519</v>
      </c>
      <c r="F31" s="15">
        <f>SUM(F32:F33)</f>
        <v>274278</v>
      </c>
      <c r="G31" s="15">
        <f>SUM(G32:G33)</f>
        <v>1554241</v>
      </c>
      <c r="H31" s="15">
        <v>9840</v>
      </c>
      <c r="I31" s="15">
        <v>1476</v>
      </c>
      <c r="J31" s="15"/>
      <c r="K31" s="15"/>
      <c r="L31" s="15">
        <v>1476</v>
      </c>
      <c r="M31" s="15">
        <v>8364</v>
      </c>
      <c r="N31" s="15"/>
      <c r="O31" s="15"/>
      <c r="P31" s="15"/>
      <c r="Q31" s="15">
        <v>8364</v>
      </c>
    </row>
    <row r="32" spans="1:113" ht="15.75" thickBot="1">
      <c r="A32" s="67"/>
      <c r="B32" s="28" t="s">
        <v>48</v>
      </c>
      <c r="C32" s="14"/>
      <c r="D32" s="14"/>
      <c r="E32" s="15">
        <f>SUM(F32:G32)</f>
        <v>9840</v>
      </c>
      <c r="F32" s="15">
        <v>1476</v>
      </c>
      <c r="G32" s="15">
        <v>8364</v>
      </c>
      <c r="H32" s="15"/>
      <c r="I32" s="15"/>
      <c r="J32" s="15"/>
      <c r="K32" s="15"/>
      <c r="L32" s="15"/>
      <c r="M32" s="15"/>
      <c r="N32" s="15"/>
      <c r="O32" s="15"/>
      <c r="P32" s="15"/>
      <c r="Q32" s="15"/>
    </row>
    <row r="33" spans="1:17">
      <c r="A33" s="67"/>
      <c r="B33" s="17" t="s">
        <v>46</v>
      </c>
      <c r="C33" s="38"/>
      <c r="D33" s="38"/>
      <c r="E33" s="27">
        <f>SUM(F33:G33)</f>
        <v>1818679</v>
      </c>
      <c r="F33" s="27">
        <v>272802</v>
      </c>
      <c r="G33" s="27">
        <v>1545877</v>
      </c>
      <c r="H33" s="27"/>
      <c r="I33" s="27"/>
      <c r="J33" s="27"/>
      <c r="K33" s="27"/>
      <c r="L33" s="27"/>
      <c r="M33" s="27"/>
      <c r="N33" s="27"/>
      <c r="O33" s="27"/>
      <c r="P33" s="27"/>
      <c r="Q33" s="27"/>
    </row>
    <row r="34" spans="1:17" ht="15.75" thickBot="1">
      <c r="A34" s="39"/>
      <c r="B34" s="40" t="s">
        <v>21</v>
      </c>
      <c r="C34" s="14"/>
      <c r="D34" s="78" t="s">
        <v>73</v>
      </c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8"/>
    </row>
    <row r="35" spans="1:17" ht="15.75" thickBot="1">
      <c r="A35" s="37"/>
      <c r="B35" s="2" t="s">
        <v>71</v>
      </c>
      <c r="C35" s="14"/>
      <c r="D35" s="89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74"/>
    </row>
    <row r="36" spans="1:17" ht="15.75" thickBot="1">
      <c r="A36" s="37"/>
      <c r="B36" s="2" t="s">
        <v>72</v>
      </c>
      <c r="C36" s="14"/>
      <c r="D36" s="89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74"/>
    </row>
    <row r="37" spans="1:17" ht="15.75" thickBot="1">
      <c r="A37" s="37"/>
      <c r="B37" s="2" t="s">
        <v>22</v>
      </c>
      <c r="C37" s="14"/>
      <c r="D37" s="91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7"/>
    </row>
    <row r="38" spans="1:17" ht="23.25" thickBot="1">
      <c r="A38" s="37"/>
      <c r="B38" s="28" t="s">
        <v>24</v>
      </c>
      <c r="C38" s="14"/>
      <c r="D38" s="14" t="s">
        <v>54</v>
      </c>
      <c r="E38" s="15">
        <f>SUM(E39:E40)</f>
        <v>1410000</v>
      </c>
      <c r="F38" s="15">
        <f>SUM(F39:F40)</f>
        <v>211500</v>
      </c>
      <c r="G38" s="15">
        <f>SUM(G39:G40)</f>
        <v>1198500</v>
      </c>
      <c r="H38" s="15">
        <v>50000</v>
      </c>
      <c r="I38" s="15">
        <v>7500</v>
      </c>
      <c r="J38" s="15"/>
      <c r="K38" s="15"/>
      <c r="L38" s="15">
        <v>7500</v>
      </c>
      <c r="M38" s="15">
        <v>42500</v>
      </c>
      <c r="N38" s="15"/>
      <c r="O38" s="15"/>
      <c r="P38" s="15"/>
      <c r="Q38" s="15">
        <v>42500</v>
      </c>
    </row>
    <row r="39" spans="1:17" ht="15.75" thickBot="1">
      <c r="A39" s="37"/>
      <c r="B39" s="28" t="s">
        <v>48</v>
      </c>
      <c r="C39" s="14"/>
      <c r="D39" s="14"/>
      <c r="E39" s="15">
        <f>SUM(F39:G39)</f>
        <v>50000</v>
      </c>
      <c r="F39" s="15">
        <v>7500</v>
      </c>
      <c r="G39" s="15">
        <v>42500</v>
      </c>
      <c r="H39" s="15"/>
      <c r="I39" s="15"/>
      <c r="J39" s="15"/>
      <c r="K39" s="15"/>
      <c r="L39" s="15"/>
      <c r="M39" s="15"/>
      <c r="N39" s="15"/>
      <c r="O39" s="15"/>
      <c r="P39" s="15"/>
      <c r="Q39" s="15"/>
    </row>
    <row r="40" spans="1:17">
      <c r="A40" s="41"/>
      <c r="B40" s="42" t="s">
        <v>46</v>
      </c>
      <c r="C40" s="14"/>
      <c r="D40" s="14"/>
      <c r="E40" s="15">
        <f>SUM(F40:G40)</f>
        <v>1360000</v>
      </c>
      <c r="F40" s="15">
        <v>204000</v>
      </c>
      <c r="G40" s="15">
        <v>1156000</v>
      </c>
      <c r="H40" s="15"/>
      <c r="I40" s="15"/>
      <c r="J40" s="15"/>
      <c r="K40" s="15"/>
      <c r="L40" s="15"/>
      <c r="M40" s="15"/>
      <c r="N40" s="15"/>
      <c r="O40" s="15"/>
      <c r="P40" s="15"/>
      <c r="Q40" s="15"/>
    </row>
    <row r="41" spans="1:17" s="5" customFormat="1" ht="15.75" thickBot="1">
      <c r="A41" s="31">
        <v>2</v>
      </c>
      <c r="B41" s="32" t="s">
        <v>32</v>
      </c>
      <c r="C41" s="64" t="s">
        <v>20</v>
      </c>
      <c r="D41" s="65"/>
      <c r="E41" s="33">
        <f>SUM(,E46,E53,E60)</f>
        <v>1816526</v>
      </c>
      <c r="F41" s="33">
        <f t="shared" ref="F41:Q41" si="2">SUM(,F46,F53,F60)</f>
        <v>199603</v>
      </c>
      <c r="G41" s="33">
        <f t="shared" si="2"/>
        <v>1616923</v>
      </c>
      <c r="H41" s="33">
        <f t="shared" si="2"/>
        <v>1212854</v>
      </c>
      <c r="I41" s="33">
        <f t="shared" si="2"/>
        <v>138705</v>
      </c>
      <c r="J41" s="33">
        <f t="shared" si="2"/>
        <v>0</v>
      </c>
      <c r="K41" s="33">
        <f t="shared" si="2"/>
        <v>0</v>
      </c>
      <c r="L41" s="33">
        <f t="shared" si="2"/>
        <v>138705</v>
      </c>
      <c r="M41" s="33">
        <f t="shared" si="2"/>
        <v>1074149</v>
      </c>
      <c r="N41" s="33">
        <f t="shared" si="2"/>
        <v>0</v>
      </c>
      <c r="O41" s="33">
        <f t="shared" si="2"/>
        <v>0</v>
      </c>
      <c r="P41" s="33">
        <f t="shared" si="2"/>
        <v>0</v>
      </c>
      <c r="Q41" s="33">
        <f t="shared" si="2"/>
        <v>1074149</v>
      </c>
    </row>
    <row r="42" spans="1:17" ht="15.75" thickBot="1">
      <c r="A42" s="53" t="s">
        <v>33</v>
      </c>
      <c r="B42" s="2" t="s">
        <v>26</v>
      </c>
      <c r="C42" s="58" t="s">
        <v>52</v>
      </c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6"/>
    </row>
    <row r="43" spans="1:17" ht="15.75" thickBot="1">
      <c r="A43" s="44"/>
      <c r="B43" s="2" t="s">
        <v>50</v>
      </c>
      <c r="C43" s="47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9"/>
    </row>
    <row r="44" spans="1:17" ht="75.75" customHeight="1" thickBot="1">
      <c r="A44" s="44"/>
      <c r="B44" s="2" t="s">
        <v>51</v>
      </c>
      <c r="C44" s="47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9"/>
    </row>
    <row r="45" spans="1:17" ht="15.75" thickBot="1">
      <c r="A45" s="44"/>
      <c r="B45" s="2" t="s">
        <v>22</v>
      </c>
      <c r="C45" s="50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2"/>
    </row>
    <row r="46" spans="1:17" ht="32.25" thickBot="1">
      <c r="A46" s="44"/>
      <c r="B46" s="2" t="s">
        <v>23</v>
      </c>
      <c r="C46" s="3">
        <v>71</v>
      </c>
      <c r="D46" s="26" t="s">
        <v>61</v>
      </c>
      <c r="E46" s="4">
        <f>SUM(E47:E48)</f>
        <v>252932</v>
      </c>
      <c r="F46" s="4">
        <f>SUM(F47:F48)</f>
        <v>37940</v>
      </c>
      <c r="G46" s="4">
        <f>SUM(G47:G48)</f>
        <v>214992</v>
      </c>
      <c r="H46" s="4">
        <v>103041</v>
      </c>
      <c r="I46" s="4">
        <v>16801</v>
      </c>
      <c r="J46" s="4"/>
      <c r="K46" s="4"/>
      <c r="L46" s="4">
        <v>16801</v>
      </c>
      <c r="M46" s="4">
        <v>86240</v>
      </c>
      <c r="N46" s="4"/>
      <c r="O46" s="4"/>
      <c r="P46" s="4"/>
      <c r="Q46" s="4">
        <v>86240</v>
      </c>
    </row>
    <row r="47" spans="1:17" ht="15.75" thickBot="1">
      <c r="A47" s="44"/>
      <c r="B47" s="8" t="s">
        <v>45</v>
      </c>
      <c r="C47" s="3"/>
      <c r="D47" s="3"/>
      <c r="E47" s="4">
        <f>SUM(F47:G47)</f>
        <v>103041</v>
      </c>
      <c r="F47" s="4">
        <v>16801</v>
      </c>
      <c r="G47" s="4">
        <v>86240</v>
      </c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 ht="15.75" thickBot="1">
      <c r="A48" s="66"/>
      <c r="B48" s="25" t="s">
        <v>46</v>
      </c>
      <c r="C48" s="3"/>
      <c r="D48" s="3"/>
      <c r="E48" s="4">
        <f>SUM(F48:G48)</f>
        <v>149891</v>
      </c>
      <c r="F48" s="4">
        <v>21139</v>
      </c>
      <c r="G48" s="4">
        <v>128752</v>
      </c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1:17" ht="15.75" thickBot="1">
      <c r="A49" s="43" t="s">
        <v>34</v>
      </c>
      <c r="B49" s="24" t="s">
        <v>26</v>
      </c>
      <c r="C49" s="45" t="s">
        <v>47</v>
      </c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6"/>
    </row>
    <row r="50" spans="1:17" ht="15.75" thickBot="1">
      <c r="A50" s="44"/>
      <c r="B50" s="2" t="s">
        <v>43</v>
      </c>
      <c r="C50" s="47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9"/>
    </row>
    <row r="51" spans="1:17" ht="61.5" customHeight="1" thickBot="1">
      <c r="A51" s="44"/>
      <c r="B51" s="2" t="s">
        <v>44</v>
      </c>
      <c r="C51" s="47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9"/>
    </row>
    <row r="52" spans="1:17" ht="15.75" thickBot="1">
      <c r="A52" s="44"/>
      <c r="B52" s="2" t="s">
        <v>22</v>
      </c>
      <c r="C52" s="50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2"/>
    </row>
    <row r="53" spans="1:17" ht="28.5" customHeight="1" thickBot="1">
      <c r="A53" s="44"/>
      <c r="B53" s="2" t="s">
        <v>23</v>
      </c>
      <c r="C53" s="3">
        <v>115</v>
      </c>
      <c r="D53" s="26" t="s">
        <v>62</v>
      </c>
      <c r="E53" s="4">
        <f>SUM(E54:E56)</f>
        <v>1557771</v>
      </c>
      <c r="F53" s="4">
        <f>SUM(F54:F56)</f>
        <v>161663</v>
      </c>
      <c r="G53" s="4">
        <f>SUM(G54:G56)</f>
        <v>1396108</v>
      </c>
      <c r="H53" s="4">
        <v>1103990</v>
      </c>
      <c r="I53" s="4">
        <v>121904</v>
      </c>
      <c r="J53" s="4"/>
      <c r="K53" s="4"/>
      <c r="L53" s="4">
        <v>121904</v>
      </c>
      <c r="M53" s="4">
        <v>982086</v>
      </c>
      <c r="N53" s="4"/>
      <c r="O53" s="4"/>
      <c r="P53" s="4"/>
      <c r="Q53" s="4">
        <v>982086</v>
      </c>
    </row>
    <row r="54" spans="1:17" ht="15.75" thickBot="1">
      <c r="A54" s="44"/>
      <c r="B54" s="2" t="s">
        <v>40</v>
      </c>
      <c r="C54" s="3"/>
      <c r="D54" s="3"/>
      <c r="E54" s="4">
        <f>SUM(F54:G54)</f>
        <v>135841</v>
      </c>
      <c r="F54" s="4">
        <v>6764</v>
      </c>
      <c r="G54" s="4">
        <v>129077</v>
      </c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ht="15.75" thickBot="1">
      <c r="A55" s="44"/>
      <c r="B55" s="2" t="s">
        <v>45</v>
      </c>
      <c r="C55" s="3"/>
      <c r="D55" s="3"/>
      <c r="E55" s="4">
        <f>SUM(F55:G55)</f>
        <v>1103990</v>
      </c>
      <c r="F55" s="4">
        <v>121904</v>
      </c>
      <c r="G55" s="4">
        <v>982086</v>
      </c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 ht="15.75" thickBot="1">
      <c r="A56" s="44"/>
      <c r="B56" s="2" t="s">
        <v>46</v>
      </c>
      <c r="C56" s="3"/>
      <c r="D56" s="3"/>
      <c r="E56" s="4">
        <f>SUM(F56:G56)</f>
        <v>317940</v>
      </c>
      <c r="F56" s="4">
        <v>32995</v>
      </c>
      <c r="G56" s="4">
        <v>284945</v>
      </c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 ht="15.75" thickBot="1">
      <c r="A57" s="101" t="s">
        <v>60</v>
      </c>
      <c r="B57" s="2" t="s">
        <v>57</v>
      </c>
      <c r="C57" s="92" t="s">
        <v>58</v>
      </c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4"/>
    </row>
    <row r="58" spans="1:17" ht="23.25" thickBot="1">
      <c r="A58" s="102"/>
      <c r="B58" s="2" t="s">
        <v>56</v>
      </c>
      <c r="C58" s="95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7"/>
    </row>
    <row r="59" spans="1:17" ht="15.75" customHeight="1" thickBot="1">
      <c r="A59" s="102"/>
      <c r="B59" s="2" t="s">
        <v>22</v>
      </c>
      <c r="C59" s="98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100"/>
    </row>
    <row r="60" spans="1:17" ht="15.75" thickBot="1">
      <c r="A60" s="103"/>
      <c r="B60" s="2" t="s">
        <v>45</v>
      </c>
      <c r="C60" s="23"/>
      <c r="D60" s="3" t="s">
        <v>59</v>
      </c>
      <c r="E60" s="4">
        <v>5823</v>
      </c>
      <c r="F60" s="4"/>
      <c r="G60" s="4">
        <v>5823</v>
      </c>
      <c r="H60" s="4">
        <v>5823</v>
      </c>
      <c r="I60" s="4">
        <v>0</v>
      </c>
      <c r="J60" s="4"/>
      <c r="K60" s="4"/>
      <c r="L60" s="4">
        <v>0</v>
      </c>
      <c r="M60" s="4">
        <v>5823</v>
      </c>
      <c r="N60" s="4"/>
      <c r="O60" s="4"/>
      <c r="P60" s="4"/>
      <c r="Q60" s="4">
        <v>5823</v>
      </c>
    </row>
    <row r="61" spans="1:17" s="5" customFormat="1" ht="15.75" thickBot="1">
      <c r="A61" s="104" t="s">
        <v>35</v>
      </c>
      <c r="B61" s="60"/>
      <c r="C61" s="59" t="s">
        <v>20</v>
      </c>
      <c r="D61" s="60"/>
      <c r="E61" s="9">
        <f t="shared" ref="E61:Q61" si="3">SUM(E41,E10,)</f>
        <v>19252455</v>
      </c>
      <c r="F61" s="9">
        <f t="shared" si="3"/>
        <v>6588152</v>
      </c>
      <c r="G61" s="9">
        <f t="shared" si="3"/>
        <v>12664303</v>
      </c>
      <c r="H61" s="9">
        <f t="shared" si="3"/>
        <v>10702496</v>
      </c>
      <c r="I61" s="9">
        <f t="shared" si="3"/>
        <v>3854623</v>
      </c>
      <c r="J61" s="9">
        <f t="shared" si="3"/>
        <v>0</v>
      </c>
      <c r="K61" s="9">
        <f t="shared" si="3"/>
        <v>0</v>
      </c>
      <c r="L61" s="9">
        <f t="shared" si="3"/>
        <v>3854623</v>
      </c>
      <c r="M61" s="9">
        <f t="shared" si="3"/>
        <v>6847873</v>
      </c>
      <c r="N61" s="9">
        <f t="shared" si="3"/>
        <v>0</v>
      </c>
      <c r="O61" s="9">
        <f t="shared" si="3"/>
        <v>0</v>
      </c>
      <c r="P61" s="9">
        <f t="shared" si="3"/>
        <v>0</v>
      </c>
      <c r="Q61" s="9">
        <f t="shared" si="3"/>
        <v>6847873</v>
      </c>
    </row>
  </sheetData>
  <mergeCells count="41">
    <mergeCell ref="C57:Q59"/>
    <mergeCell ref="A57:A60"/>
    <mergeCell ref="A61:B61"/>
    <mergeCell ref="C61:D61"/>
    <mergeCell ref="Q7:Q8"/>
    <mergeCell ref="A2:A8"/>
    <mergeCell ref="B2:B8"/>
    <mergeCell ref="C2:C8"/>
    <mergeCell ref="F2:G2"/>
    <mergeCell ref="H2:Q2"/>
    <mergeCell ref="H3:Q3"/>
    <mergeCell ref="H4:H8"/>
    <mergeCell ref="I4:Q4"/>
    <mergeCell ref="I5:L5"/>
    <mergeCell ref="M5:Q5"/>
    <mergeCell ref="F3:F8"/>
    <mergeCell ref="I6:I8"/>
    <mergeCell ref="C41:D41"/>
    <mergeCell ref="C42:Q45"/>
    <mergeCell ref="A42:A48"/>
    <mergeCell ref="A20:A25"/>
    <mergeCell ref="A26:A33"/>
    <mergeCell ref="C26:Q30"/>
    <mergeCell ref="C20:Q23"/>
    <mergeCell ref="D34:Q37"/>
    <mergeCell ref="A49:A56"/>
    <mergeCell ref="C49:Q52"/>
    <mergeCell ref="A11:A19"/>
    <mergeCell ref="D2:D8"/>
    <mergeCell ref="E2:E8"/>
    <mergeCell ref="C11:Q15"/>
    <mergeCell ref="O7:O8"/>
    <mergeCell ref="P7:P8"/>
    <mergeCell ref="C10:D10"/>
    <mergeCell ref="J6:L6"/>
    <mergeCell ref="N6:Q6"/>
    <mergeCell ref="K7:K8"/>
    <mergeCell ref="L7:L8"/>
    <mergeCell ref="N7:N8"/>
    <mergeCell ref="M6:M8"/>
    <mergeCell ref="G3:G8"/>
  </mergeCells>
  <printOptions horizontalCentered="1"/>
  <pageMargins left="0.70866141732283472" right="0.70866141732283472" top="0.74803149606299213" bottom="0.55118110236220474" header="0.31496062992125984" footer="0.31496062992125984"/>
  <pageSetup paperSize="9" scale="60" orientation="landscape" r:id="rId1"/>
  <headerFooter>
    <oddHeader>&amp;R&amp;"Times New Roman,Normalny"&amp;8Załącznik nr 4        
do uchwały nr ..............
Rady Miasta DZiałdowo
z dnia ..........................</oddHeader>
    <oddFooter>&amp;CStrona &amp;P z &amp;N</oddFooter>
  </headerFooter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</dc:creator>
  <cp:lastModifiedBy>beata</cp:lastModifiedBy>
  <cp:lastPrinted>2019-08-13T11:54:30Z</cp:lastPrinted>
  <dcterms:created xsi:type="dcterms:W3CDTF">2017-10-30T08:19:09Z</dcterms:created>
  <dcterms:modified xsi:type="dcterms:W3CDTF">2019-08-13T12:09:48Z</dcterms:modified>
</cp:coreProperties>
</file>