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O85" i="1"/>
  <c r="N85"/>
  <c r="K85"/>
  <c r="J85"/>
  <c r="Q61"/>
  <c r="P61"/>
  <c r="P85" s="1"/>
  <c r="O61"/>
  <c r="N61"/>
  <c r="M61"/>
  <c r="L61"/>
  <c r="K61"/>
  <c r="J61"/>
  <c r="I61"/>
  <c r="H61"/>
  <c r="E84" l="1"/>
  <c r="E83"/>
  <c r="E82"/>
  <c r="G81"/>
  <c r="G61" s="1"/>
  <c r="G85" s="1"/>
  <c r="F81"/>
  <c r="Q10"/>
  <c r="Q85" s="1"/>
  <c r="P10"/>
  <c r="O10"/>
  <c r="N10"/>
  <c r="M10"/>
  <c r="M85" s="1"/>
  <c r="L10"/>
  <c r="L85" s="1"/>
  <c r="K10"/>
  <c r="J10"/>
  <c r="I10"/>
  <c r="I85" s="1"/>
  <c r="H10"/>
  <c r="H85" s="1"/>
  <c r="E59"/>
  <c r="E27"/>
  <c r="E26"/>
  <c r="E25"/>
  <c r="E17"/>
  <c r="E16"/>
  <c r="E74"/>
  <c r="E75"/>
  <c r="E76"/>
  <c r="E73" s="1"/>
  <c r="G73"/>
  <c r="F73"/>
  <c r="E52"/>
  <c r="F51"/>
  <c r="E51" s="1"/>
  <c r="G66"/>
  <c r="F66"/>
  <c r="E67"/>
  <c r="E68"/>
  <c r="G58"/>
  <c r="G10" s="1"/>
  <c r="F58"/>
  <c r="F10" s="1"/>
  <c r="E60"/>
  <c r="G34"/>
  <c r="F34"/>
  <c r="E35"/>
  <c r="E36"/>
  <c r="E38"/>
  <c r="E37"/>
  <c r="G24"/>
  <c r="F24"/>
  <c r="E28"/>
  <c r="E29"/>
  <c r="G43"/>
  <c r="F43"/>
  <c r="E44"/>
  <c r="E46"/>
  <c r="E45"/>
  <c r="F15"/>
  <c r="G15"/>
  <c r="E19"/>
  <c r="E18"/>
  <c r="F61" l="1"/>
  <c r="F85" s="1"/>
  <c r="E81"/>
  <c r="E43"/>
  <c r="E66"/>
  <c r="E15"/>
  <c r="E24"/>
  <c r="E34"/>
  <c r="E58"/>
  <c r="E10" s="1"/>
  <c r="E61" l="1"/>
  <c r="E85" s="1"/>
</calcChain>
</file>

<file path=xl/sharedStrings.xml><?xml version="1.0" encoding="utf-8"?>
<sst xmlns="http://schemas.openxmlformats.org/spreadsheetml/2006/main" count="134" uniqueCount="86">
  <si>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</si>
  <si>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</si>
  <si>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</si>
  <si>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</si>
  <si>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</si>
  <si>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</si>
  <si>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</si>
  <si>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</si>
  <si>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</si>
  <si>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</si>
  <si>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</si>
  <si>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</si>
  <si>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</si>
  <si>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</si>
  <si>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</si>
  <si>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</si>
  <si>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</si>
  <si>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</si>
  <si>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</si>
  <si>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</si>
  <si>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</si>
  <si>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</si>
  <si>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</si>
  <si>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</si>
  <si>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</si>
  <si>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</si>
  <si>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</si>
  <si>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</si>
  <si>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</si>
  <si>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</si>
  <si>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</si>
  <si>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</si>
  <si>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</si>
  <si>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</si>
  <si>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</si>
  <si>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</si>
  <si>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</si>
  <si>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</si>
  <si>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</si>
  <si>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</si>
  <si>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</si>
  <si>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</si>
  <si>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</si>
  <si>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</si>
  <si>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</si>
  <si>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</si>
  <si>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</si>
  <si>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</si>
  <si>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</si>
  <si>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</si>
  <si>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</si>
  <si>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</si>
  <si>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</si>
  <si>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</si>
  <si>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</si>
  <si>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</si>
  <si>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</si>
  <si>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</si>
  <si>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</si>
  <si>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</si>
  <si>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</si>
  <si>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</si>
  <si>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</si>
  <si>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</si>
  <si>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</si>
  <si>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</si>
  <si>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</si>
  <si>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</si>
  <si>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</si>
  <si>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</si>
  <si>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</si>
  <si>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</si>
  <si>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</si>
  <si>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</si>
  <si>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</si>
  <si>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</si>
  <si>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</si>
  <si>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</si>
  <si>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</si>
  <si>
    <t>Oś prirytetowa: 2 Kadry dla gospodarki</t>
  </si>
  <si>
    <t>Działanie: 2.2 Podniesienie jakości oferty edukacyjnej ukierunkowanje na rozwój kompetencji kluczowych uczniów           Poddzdiałanie 2.2.1 Podniesienie jakości oferty edukacyjnej ukierunkowanje na rozwój komptencji kluczowych uczniów</t>
  </si>
  <si>
    <t>2019 r.</t>
  </si>
  <si>
    <t>2020 r.</t>
  </si>
  <si>
    <t>2.3.</t>
  </si>
  <si>
    <t>EDUKACJA W DZIAŁDOWIE NA SZÓSTKĘ (UM, Partnerzy, SP1, SP3, ZS2)</t>
  </si>
  <si>
    <t>801/80195/200,401,411,412,421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</si>
</sst>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8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8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5"/>
  <sheetViews>
    <sheetView showGridLines="0" tabSelected="1" topLeftCell="A70" zoomScaleNormal="100" workbookViewId="0">
      <selection activeCell="V71" sqref="V71"/>
    </sheetView>
  </sheetViews>
  <sheetFormatPr defaultRowHeight="15"/>
  <cols>
    <col min="1" max="1" width="4.42578125" style="1" customWidth="1"/>
    <col min="2" max="2" width="44.140625" style="12" customWidth="1"/>
    <col min="3" max="3" width="9.28515625" style="1" bestFit="1" customWidth="1"/>
    <col min="4" max="4" width="13.85546875" style="1" customWidth="1"/>
    <col min="5" max="5" width="13.7109375" style="1" customWidth="1"/>
    <col min="6" max="6" width="12" style="1" customWidth="1"/>
    <col min="7" max="7" width="12.28515625" style="1" customWidth="1"/>
    <col min="8" max="8" width="11.28515625" style="1" customWidth="1"/>
    <col min="9" max="9" width="12.28515625" style="1" customWidth="1"/>
    <col min="10" max="11" width="9.28515625" style="1" bestFit="1" customWidth="1"/>
    <col min="12" max="12" width="10.140625" style="1" bestFit="1" customWidth="1"/>
    <col min="13" max="13" width="11.8554687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0.85546875" style="1" customWidth="1"/>
    <col min="18" max="16384" width="9.140625" style="1"/>
  </cols>
  <sheetData>
    <row r="1" spans="1:17" ht="15.75" thickBot="1">
      <c r="B1" s="18" t="s">
        <v>78</v>
      </c>
    </row>
    <row r="2" spans="1:17" ht="17.25" customHeight="1" thickBot="1">
      <c r="A2" s="36" t="s">
        <v>0</v>
      </c>
      <c r="B2" s="36" t="s">
        <v>1</v>
      </c>
      <c r="C2" s="36" t="s">
        <v>77</v>
      </c>
      <c r="D2" s="36" t="s">
        <v>72</v>
      </c>
      <c r="E2" s="36" t="s">
        <v>73</v>
      </c>
      <c r="F2" s="39" t="s">
        <v>2</v>
      </c>
      <c r="G2" s="40"/>
      <c r="H2" s="39" t="s">
        <v>3</v>
      </c>
      <c r="I2" s="41"/>
      <c r="J2" s="41"/>
      <c r="K2" s="41"/>
      <c r="L2" s="41"/>
      <c r="M2" s="41"/>
      <c r="N2" s="41"/>
      <c r="O2" s="41"/>
      <c r="P2" s="41"/>
      <c r="Q2" s="40"/>
    </row>
    <row r="3" spans="1:17" ht="20.25" customHeight="1" thickBot="1">
      <c r="A3" s="38"/>
      <c r="B3" s="38"/>
      <c r="C3" s="38"/>
      <c r="D3" s="38"/>
      <c r="E3" s="38"/>
      <c r="F3" s="36" t="s">
        <v>74</v>
      </c>
      <c r="G3" s="36" t="s">
        <v>75</v>
      </c>
      <c r="H3" s="39" t="s">
        <v>44</v>
      </c>
      <c r="I3" s="41"/>
      <c r="J3" s="41"/>
      <c r="K3" s="41"/>
      <c r="L3" s="41"/>
      <c r="M3" s="41"/>
      <c r="N3" s="41"/>
      <c r="O3" s="41"/>
      <c r="P3" s="41"/>
      <c r="Q3" s="40"/>
    </row>
    <row r="4" spans="1:17" ht="15.75" thickBot="1">
      <c r="A4" s="38"/>
      <c r="B4" s="38"/>
      <c r="C4" s="38"/>
      <c r="D4" s="38"/>
      <c r="E4" s="38"/>
      <c r="F4" s="38"/>
      <c r="G4" s="38"/>
      <c r="H4" s="36" t="s">
        <v>5</v>
      </c>
      <c r="I4" s="39" t="s">
        <v>6</v>
      </c>
      <c r="J4" s="41"/>
      <c r="K4" s="41"/>
      <c r="L4" s="41"/>
      <c r="M4" s="41"/>
      <c r="N4" s="41"/>
      <c r="O4" s="41"/>
      <c r="P4" s="41"/>
      <c r="Q4" s="40"/>
    </row>
    <row r="5" spans="1:17" ht="15.75" thickBot="1">
      <c r="A5" s="38"/>
      <c r="B5" s="38"/>
      <c r="C5" s="38"/>
      <c r="D5" s="38"/>
      <c r="E5" s="38"/>
      <c r="F5" s="38"/>
      <c r="G5" s="38"/>
      <c r="H5" s="38"/>
      <c r="I5" s="39" t="s">
        <v>7</v>
      </c>
      <c r="J5" s="41"/>
      <c r="K5" s="41"/>
      <c r="L5" s="40"/>
      <c r="M5" s="39" t="s">
        <v>8</v>
      </c>
      <c r="N5" s="41"/>
      <c r="O5" s="41"/>
      <c r="P5" s="41"/>
      <c r="Q5" s="40"/>
    </row>
    <row r="6" spans="1:17" ht="15.75" thickBot="1">
      <c r="A6" s="38"/>
      <c r="B6" s="38"/>
      <c r="C6" s="38"/>
      <c r="D6" s="38"/>
      <c r="E6" s="38"/>
      <c r="F6" s="38"/>
      <c r="G6" s="38"/>
      <c r="H6" s="38"/>
      <c r="I6" s="36" t="s">
        <v>9</v>
      </c>
      <c r="J6" s="39" t="s">
        <v>10</v>
      </c>
      <c r="K6" s="41"/>
      <c r="L6" s="40"/>
      <c r="M6" s="36" t="s">
        <v>11</v>
      </c>
      <c r="N6" s="39" t="s">
        <v>10</v>
      </c>
      <c r="O6" s="41"/>
      <c r="P6" s="41"/>
      <c r="Q6" s="40"/>
    </row>
    <row r="7" spans="1:17" ht="51" customHeight="1">
      <c r="A7" s="38"/>
      <c r="B7" s="38"/>
      <c r="C7" s="38"/>
      <c r="D7" s="38"/>
      <c r="E7" s="38"/>
      <c r="F7" s="38"/>
      <c r="G7" s="38"/>
      <c r="H7" s="38"/>
      <c r="I7" s="38"/>
      <c r="J7" s="22" t="s">
        <v>12</v>
      </c>
      <c r="K7" s="36" t="s">
        <v>14</v>
      </c>
      <c r="L7" s="36" t="s">
        <v>15</v>
      </c>
      <c r="M7" s="38"/>
      <c r="N7" s="36" t="s">
        <v>16</v>
      </c>
      <c r="O7" s="36" t="s">
        <v>17</v>
      </c>
      <c r="P7" s="36" t="s">
        <v>14</v>
      </c>
      <c r="Q7" s="36" t="s">
        <v>18</v>
      </c>
    </row>
    <row r="8" spans="1:17" ht="15.75" thickBot="1">
      <c r="A8" s="37"/>
      <c r="B8" s="37"/>
      <c r="C8" s="37"/>
      <c r="D8" s="37"/>
      <c r="E8" s="37"/>
      <c r="F8" s="37"/>
      <c r="G8" s="37"/>
      <c r="H8" s="37"/>
      <c r="I8" s="37"/>
      <c r="J8" s="23" t="s">
        <v>13</v>
      </c>
      <c r="K8" s="37"/>
      <c r="L8" s="37"/>
      <c r="M8" s="37"/>
      <c r="N8" s="37"/>
      <c r="O8" s="37"/>
      <c r="P8" s="37"/>
      <c r="Q8" s="37"/>
    </row>
    <row r="9" spans="1:17" ht="15.75" thickBot="1">
      <c r="A9" s="21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20" t="s">
        <v>19</v>
      </c>
      <c r="B10" s="2" t="s">
        <v>20</v>
      </c>
      <c r="C10" s="52" t="s">
        <v>21</v>
      </c>
      <c r="D10" s="53"/>
      <c r="E10" s="4">
        <f>SUM(E15,E24,E34,E43,E51,E58,)</f>
        <v>27304146</v>
      </c>
      <c r="F10" s="4">
        <f>SUM(F15,F24,F34,F43,F51,F58,)</f>
        <v>11098123</v>
      </c>
      <c r="G10" s="4">
        <f>SUM(G15,G24,G34,G43,G51,G58,)</f>
        <v>16206023</v>
      </c>
      <c r="H10" s="4">
        <f t="shared" ref="H10:Q10" si="0">SUM(H15,H24,H34,H43,H51,H58,)</f>
        <v>10085616</v>
      </c>
      <c r="I10" s="4">
        <f t="shared" si="0"/>
        <v>5667849</v>
      </c>
      <c r="J10" s="4">
        <f t="shared" si="0"/>
        <v>0</v>
      </c>
      <c r="K10" s="4">
        <f t="shared" si="0"/>
        <v>0</v>
      </c>
      <c r="L10" s="4">
        <f t="shared" si="0"/>
        <v>5667849</v>
      </c>
      <c r="M10" s="4">
        <f t="shared" si="0"/>
        <v>4417767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4417767</v>
      </c>
    </row>
    <row r="11" spans="1:17" ht="15.75" thickBot="1">
      <c r="A11" s="44" t="s">
        <v>22</v>
      </c>
      <c r="B11" s="2" t="s">
        <v>23</v>
      </c>
      <c r="C11" s="47" t="s">
        <v>24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9"/>
    </row>
    <row r="12" spans="1:17" ht="15.75" thickBot="1">
      <c r="A12" s="42"/>
      <c r="B12" s="2" t="s">
        <v>25</v>
      </c>
      <c r="C12" s="30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32"/>
    </row>
    <row r="13" spans="1:17" ht="34.5" thickBot="1">
      <c r="A13" s="42"/>
      <c r="B13" s="2" t="s">
        <v>26</v>
      </c>
      <c r="C13" s="30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32"/>
    </row>
    <row r="14" spans="1:17" ht="15.75" thickBot="1">
      <c r="A14" s="42"/>
      <c r="B14" s="2" t="s">
        <v>27</v>
      </c>
      <c r="C14" s="33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5"/>
    </row>
    <row r="15" spans="1:17" ht="25.5" customHeight="1" thickBot="1">
      <c r="A15" s="42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42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42"/>
      <c r="B17" s="2" t="s">
        <v>31</v>
      </c>
      <c r="C17" s="3"/>
      <c r="D17" s="3"/>
      <c r="E17" s="4">
        <f>SUM(F17:G17)</f>
        <v>2501</v>
      </c>
      <c r="F17" s="19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43"/>
      <c r="B18" s="2" t="s">
        <v>4</v>
      </c>
      <c r="C18" s="5"/>
      <c r="D18" s="5"/>
      <c r="E18" s="17">
        <f>SUM(F18:G18)</f>
        <v>644778</v>
      </c>
      <c r="F18" s="17">
        <v>323835</v>
      </c>
      <c r="G18" s="17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76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15.75" thickBot="1">
      <c r="A20" s="42" t="s">
        <v>32</v>
      </c>
      <c r="B20" s="2" t="s">
        <v>23</v>
      </c>
      <c r="C20" s="30" t="s">
        <v>33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2"/>
    </row>
    <row r="21" spans="1:17" ht="23.25" thickBot="1">
      <c r="A21" s="42"/>
      <c r="B21" s="2" t="s">
        <v>34</v>
      </c>
      <c r="C21" s="30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32"/>
    </row>
    <row r="22" spans="1:17" ht="15.75" thickBot="1">
      <c r="A22" s="42"/>
      <c r="B22" s="2" t="s">
        <v>35</v>
      </c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32"/>
    </row>
    <row r="23" spans="1:17" ht="15.75" thickBot="1">
      <c r="A23" s="42"/>
      <c r="B23" s="2" t="s">
        <v>27</v>
      </c>
      <c r="C23" s="33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5"/>
    </row>
    <row r="24" spans="1:17" ht="23.25" thickBot="1">
      <c r="A24" s="42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99154</v>
      </c>
      <c r="J24" s="4"/>
      <c r="K24" s="4"/>
      <c r="L24" s="4">
        <v>99154</v>
      </c>
      <c r="M24" s="4">
        <v>322777</v>
      </c>
      <c r="N24" s="4"/>
      <c r="O24" s="4"/>
      <c r="P24" s="4"/>
      <c r="Q24" s="4">
        <v>322777</v>
      </c>
    </row>
    <row r="25" spans="1:17" ht="15.75" thickBot="1">
      <c r="A25" s="42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42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42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43"/>
      <c r="B28" s="2" t="s">
        <v>4</v>
      </c>
      <c r="C28" s="5"/>
      <c r="D28" s="5"/>
      <c r="E28" s="17">
        <f>SUM(F28:G28)</f>
        <v>822480</v>
      </c>
      <c r="F28" s="17">
        <v>212962</v>
      </c>
      <c r="G28" s="17">
        <v>609518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15.75" thickBot="1">
      <c r="A29" s="20"/>
      <c r="B29" s="7" t="s">
        <v>76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15.75" thickBot="1">
      <c r="A30" s="44" t="s">
        <v>39</v>
      </c>
      <c r="B30" s="2" t="s">
        <v>23</v>
      </c>
      <c r="C30" s="30" t="s">
        <v>40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</row>
    <row r="31" spans="1:17" ht="15.75" thickBot="1">
      <c r="A31" s="42"/>
      <c r="B31" s="2" t="s">
        <v>41</v>
      </c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2"/>
    </row>
    <row r="32" spans="1:17" ht="23.25" thickBot="1">
      <c r="A32" s="42"/>
      <c r="B32" s="2" t="s">
        <v>42</v>
      </c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2"/>
    </row>
    <row r="33" spans="1:17" ht="15.75" thickBot="1">
      <c r="A33" s="42"/>
      <c r="B33" s="2" t="s">
        <v>27</v>
      </c>
      <c r="C33" s="33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5"/>
    </row>
    <row r="34" spans="1:17" ht="23.25" thickBot="1">
      <c r="A34" s="42"/>
      <c r="B34" s="2" t="s">
        <v>36</v>
      </c>
      <c r="C34" s="3">
        <v>94</v>
      </c>
      <c r="D34" s="3" t="s">
        <v>43</v>
      </c>
      <c r="E34" s="4">
        <f>SUM(F34:G34)</f>
        <v>11205084</v>
      </c>
      <c r="F34" s="4">
        <f>SUM(F35:F38)</f>
        <v>4821996</v>
      </c>
      <c r="G34" s="4">
        <f>SUM(G35:G38)</f>
        <v>6383088</v>
      </c>
      <c r="H34" s="4">
        <v>6376566</v>
      </c>
      <c r="I34" s="4">
        <v>3946550</v>
      </c>
      <c r="J34" s="4"/>
      <c r="K34" s="4"/>
      <c r="L34" s="4">
        <v>3946550</v>
      </c>
      <c r="M34" s="4">
        <v>2430016</v>
      </c>
      <c r="N34" s="4"/>
      <c r="O34" s="4"/>
      <c r="P34" s="4"/>
      <c r="Q34" s="4">
        <v>2430016</v>
      </c>
    </row>
    <row r="35" spans="1:17" ht="15.75" thickBot="1">
      <c r="A35" s="42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thickBot="1">
      <c r="A36" s="42"/>
      <c r="B36" s="2" t="s">
        <v>31</v>
      </c>
      <c r="C36" s="3"/>
      <c r="D36" s="3"/>
      <c r="E36" s="4">
        <f>SUM(F36:G36)</f>
        <v>20911</v>
      </c>
      <c r="F36" s="4">
        <v>4241</v>
      </c>
      <c r="G36" s="4">
        <v>16670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thickBot="1">
      <c r="A37" s="42"/>
      <c r="B37" s="2" t="s">
        <v>4</v>
      </c>
      <c r="C37" s="3"/>
      <c r="D37" s="3"/>
      <c r="E37" s="4">
        <f>SUM(F37:G37)</f>
        <v>4717817</v>
      </c>
      <c r="F37" s="4">
        <v>849240</v>
      </c>
      <c r="G37" s="4">
        <v>3868577</v>
      </c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thickBot="1">
      <c r="A38" s="43"/>
      <c r="B38" s="16" t="s">
        <v>44</v>
      </c>
      <c r="C38" s="3"/>
      <c r="D38" s="3"/>
      <c r="E38" s="4">
        <f>SUM(F38:G38)</f>
        <v>6376566</v>
      </c>
      <c r="F38" s="4">
        <v>3946550</v>
      </c>
      <c r="G38" s="4">
        <v>2430016</v>
      </c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8" customHeight="1" thickBot="1">
      <c r="A39" s="51" t="s">
        <v>45</v>
      </c>
      <c r="B39" s="16" t="s">
        <v>23</v>
      </c>
      <c r="C39" s="47" t="s">
        <v>46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9"/>
    </row>
    <row r="40" spans="1:17" ht="18" customHeight="1" thickBot="1">
      <c r="A40" s="42"/>
      <c r="B40" s="2" t="s">
        <v>47</v>
      </c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2"/>
    </row>
    <row r="41" spans="1:17" ht="18" customHeight="1" thickBot="1">
      <c r="A41" s="42"/>
      <c r="B41" s="2" t="s">
        <v>48</v>
      </c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2"/>
    </row>
    <row r="42" spans="1:17" ht="15.75" thickBot="1">
      <c r="A42" s="42"/>
      <c r="B42" s="2" t="s">
        <v>27</v>
      </c>
      <c r="C42" s="33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5"/>
    </row>
    <row r="43" spans="1:17" ht="23.25" thickBot="1">
      <c r="A43" s="42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888157</v>
      </c>
      <c r="G43" s="4">
        <f>SUM(G44:G46)</f>
        <v>1366902</v>
      </c>
      <c r="H43" s="4">
        <v>2111738</v>
      </c>
      <c r="I43" s="4">
        <v>854476</v>
      </c>
      <c r="J43" s="4"/>
      <c r="K43" s="4"/>
      <c r="L43" s="4">
        <v>854476</v>
      </c>
      <c r="M43" s="4">
        <v>1257262</v>
      </c>
      <c r="N43" s="4"/>
      <c r="O43" s="4"/>
      <c r="P43" s="4"/>
      <c r="Q43" s="4">
        <v>1257262</v>
      </c>
    </row>
    <row r="44" spans="1:17" ht="15.75" thickBot="1">
      <c r="A44" s="42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42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43"/>
      <c r="B46" s="2" t="s">
        <v>44</v>
      </c>
      <c r="C46" s="3"/>
      <c r="D46" s="3"/>
      <c r="E46" s="4">
        <f>SUM(F46:G46)</f>
        <v>2111738</v>
      </c>
      <c r="F46" s="4">
        <v>854476</v>
      </c>
      <c r="G46" s="4">
        <v>1257262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44" t="s">
        <v>50</v>
      </c>
      <c r="B47" s="2" t="s">
        <v>51</v>
      </c>
      <c r="C47" s="47" t="s">
        <v>52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9"/>
    </row>
    <row r="48" spans="1:17" ht="15.75" thickBot="1">
      <c r="A48" s="42"/>
      <c r="B48" s="2" t="s">
        <v>53</v>
      </c>
      <c r="C48" s="30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32"/>
    </row>
    <row r="49" spans="1:17" ht="24.75" customHeight="1" thickBot="1">
      <c r="A49" s="42"/>
      <c r="B49" s="2" t="s">
        <v>54</v>
      </c>
      <c r="C49" s="30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32"/>
    </row>
    <row r="50" spans="1:17" ht="15.75" thickBot="1">
      <c r="A50" s="42"/>
      <c r="B50" s="2" t="s">
        <v>27</v>
      </c>
      <c r="C50" s="33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5"/>
    </row>
    <row r="51" spans="1:17" ht="15.75" thickBot="1">
      <c r="A51" s="42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43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thickBot="1">
      <c r="A53" s="44" t="s">
        <v>56</v>
      </c>
      <c r="B53" s="2" t="s">
        <v>23</v>
      </c>
      <c r="C53" s="47" t="s">
        <v>57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9"/>
    </row>
    <row r="54" spans="1:17" ht="15.75" thickBot="1">
      <c r="A54" s="42"/>
      <c r="B54" s="2" t="s">
        <v>58</v>
      </c>
      <c r="C54" s="30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32"/>
    </row>
    <row r="55" spans="1:17" ht="15.75" thickBot="1">
      <c r="A55" s="42"/>
      <c r="B55" s="2" t="s">
        <v>59</v>
      </c>
      <c r="C55" s="30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32"/>
    </row>
    <row r="56" spans="1:17" ht="15.75" thickBot="1">
      <c r="A56" s="42"/>
      <c r="B56" s="2" t="s">
        <v>60</v>
      </c>
      <c r="C56" s="30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32"/>
    </row>
    <row r="57" spans="1:17" ht="15.75" thickBot="1">
      <c r="A57" s="42"/>
      <c r="B57" s="2" t="s">
        <v>27</v>
      </c>
      <c r="C57" s="33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5"/>
    </row>
    <row r="58" spans="1:17" ht="23.25" thickBot="1">
      <c r="A58" s="42"/>
      <c r="B58" s="2" t="s">
        <v>36</v>
      </c>
      <c r="C58" s="3">
        <v>95</v>
      </c>
      <c r="D58" s="3" t="s">
        <v>61</v>
      </c>
      <c r="E58" s="27">
        <f>SUM(F58:G58)</f>
        <v>11556859</v>
      </c>
      <c r="F58" s="27">
        <f>SUM(F59:F60)</f>
        <v>4560038</v>
      </c>
      <c r="G58" s="27">
        <f>SUM(G59:G60)</f>
        <v>6996821</v>
      </c>
      <c r="H58" s="27">
        <v>882562</v>
      </c>
      <c r="I58" s="27">
        <v>600262</v>
      </c>
      <c r="J58" s="27"/>
      <c r="K58" s="27"/>
      <c r="L58" s="27">
        <v>600262</v>
      </c>
      <c r="M58" s="27">
        <v>282300</v>
      </c>
      <c r="N58" s="27"/>
      <c r="O58" s="27"/>
      <c r="P58" s="27"/>
      <c r="Q58" s="27">
        <v>282300</v>
      </c>
    </row>
    <row r="59" spans="1:17" ht="15.75" thickBot="1">
      <c r="A59" s="42"/>
      <c r="B59" s="2" t="s">
        <v>44</v>
      </c>
      <c r="C59" s="3"/>
      <c r="D59" s="3"/>
      <c r="E59" s="27">
        <f>SUM(F59:G59)</f>
        <v>882562</v>
      </c>
      <c r="F59" s="27">
        <v>600262</v>
      </c>
      <c r="G59" s="27">
        <v>282300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1:17" ht="15.75" thickBot="1">
      <c r="A60" s="43"/>
      <c r="B60" s="2" t="s">
        <v>62</v>
      </c>
      <c r="C60" s="3"/>
      <c r="D60" s="3"/>
      <c r="E60" s="27">
        <f>SUM(F60:G60)</f>
        <v>10674297</v>
      </c>
      <c r="F60" s="27">
        <v>3959776</v>
      </c>
      <c r="G60" s="27">
        <v>6714521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1:17" s="10" customFormat="1" ht="15.75" thickBot="1">
      <c r="A61" s="15">
        <v>2</v>
      </c>
      <c r="B61" s="13" t="s">
        <v>63</v>
      </c>
      <c r="C61" s="45" t="s">
        <v>21</v>
      </c>
      <c r="D61" s="29"/>
      <c r="E61" s="14">
        <f>SUM(E66,E73,E81,)</f>
        <v>2331532</v>
      </c>
      <c r="F61" s="14">
        <f t="shared" ref="F61:Q61" si="1">SUM(F66,F73,F81,)</f>
        <v>321669</v>
      </c>
      <c r="G61" s="14">
        <f t="shared" si="1"/>
        <v>2009863</v>
      </c>
      <c r="H61" s="14">
        <f t="shared" si="1"/>
        <v>1011467</v>
      </c>
      <c r="I61" s="14">
        <f t="shared" si="1"/>
        <v>116161</v>
      </c>
      <c r="J61" s="14">
        <f t="shared" si="1"/>
        <v>0</v>
      </c>
      <c r="K61" s="14">
        <f t="shared" si="1"/>
        <v>0</v>
      </c>
      <c r="L61" s="14">
        <f t="shared" si="1"/>
        <v>116161</v>
      </c>
      <c r="M61" s="14">
        <f t="shared" si="1"/>
        <v>895306</v>
      </c>
      <c r="N61" s="14">
        <f t="shared" si="1"/>
        <v>0</v>
      </c>
      <c r="O61" s="14">
        <f t="shared" si="1"/>
        <v>0</v>
      </c>
      <c r="P61" s="14">
        <f t="shared" si="1"/>
        <v>0</v>
      </c>
      <c r="Q61" s="14">
        <f t="shared" si="1"/>
        <v>895306</v>
      </c>
    </row>
    <row r="62" spans="1:17" ht="15.75" thickBot="1">
      <c r="A62" s="44" t="s">
        <v>64</v>
      </c>
      <c r="B62" s="2" t="s">
        <v>51</v>
      </c>
      <c r="C62" s="30" t="s">
        <v>52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2"/>
    </row>
    <row r="63" spans="1:17" ht="15.75" thickBot="1">
      <c r="A63" s="42"/>
      <c r="B63" s="2" t="s">
        <v>53</v>
      </c>
      <c r="C63" s="30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32"/>
    </row>
    <row r="64" spans="1:17" ht="23.25" thickBot="1">
      <c r="A64" s="42"/>
      <c r="B64" s="2" t="s">
        <v>54</v>
      </c>
      <c r="C64" s="30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32"/>
    </row>
    <row r="65" spans="1:17" ht="15.75" thickBot="1">
      <c r="A65" s="42"/>
      <c r="B65" s="2" t="s">
        <v>27</v>
      </c>
      <c r="C65" s="33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5"/>
    </row>
    <row r="66" spans="1:17" ht="63" customHeight="1" thickBot="1">
      <c r="A66" s="42"/>
      <c r="B66" s="2" t="s">
        <v>36</v>
      </c>
      <c r="C66" s="3">
        <v>115</v>
      </c>
      <c r="D66" s="11" t="s">
        <v>65</v>
      </c>
      <c r="E66" s="27">
        <f>SUM(F66:G66)</f>
        <v>603664</v>
      </c>
      <c r="F66" s="27">
        <f>SUM(F67:F68)</f>
        <v>96796</v>
      </c>
      <c r="G66" s="27">
        <f>SUM(G67:G68)</f>
        <v>506868</v>
      </c>
      <c r="H66" s="27">
        <v>307705</v>
      </c>
      <c r="I66" s="27">
        <v>27375</v>
      </c>
      <c r="J66" s="27"/>
      <c r="K66" s="27"/>
      <c r="L66" s="27">
        <v>27375</v>
      </c>
      <c r="M66" s="27">
        <v>280330</v>
      </c>
      <c r="N66" s="27"/>
      <c r="O66" s="27"/>
      <c r="P66" s="27"/>
      <c r="Q66" s="27">
        <v>280330</v>
      </c>
    </row>
    <row r="67" spans="1:17" ht="15.75" thickBot="1">
      <c r="A67" s="42"/>
      <c r="B67" s="2" t="s">
        <v>4</v>
      </c>
      <c r="C67" s="3"/>
      <c r="D67" s="3"/>
      <c r="E67" s="27">
        <f>SUM(F67:G67)</f>
        <v>295959</v>
      </c>
      <c r="F67" s="27">
        <v>69421</v>
      </c>
      <c r="G67" s="27">
        <v>226538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thickBot="1">
      <c r="A68" s="43"/>
      <c r="B68" s="2" t="s">
        <v>44</v>
      </c>
      <c r="C68" s="3"/>
      <c r="D68" s="3"/>
      <c r="E68" s="27">
        <f>SUM(F68:G68)</f>
        <v>307705</v>
      </c>
      <c r="F68" s="27">
        <v>27375</v>
      </c>
      <c r="G68" s="27">
        <v>280330</v>
      </c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thickBot="1">
      <c r="A69" s="44" t="s">
        <v>66</v>
      </c>
      <c r="B69" s="2" t="s">
        <v>51</v>
      </c>
      <c r="C69" s="47" t="s">
        <v>67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9"/>
    </row>
    <row r="70" spans="1:17" ht="15.75" thickBot="1">
      <c r="A70" s="42"/>
      <c r="B70" s="2" t="s">
        <v>68</v>
      </c>
      <c r="C70" s="30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32"/>
    </row>
    <row r="71" spans="1:17" ht="89.25" customHeight="1" thickBot="1">
      <c r="A71" s="42"/>
      <c r="B71" s="2" t="s">
        <v>69</v>
      </c>
      <c r="C71" s="30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32"/>
    </row>
    <row r="72" spans="1:17" ht="15.75" thickBot="1">
      <c r="A72" s="42"/>
      <c r="B72" s="2" t="s">
        <v>27</v>
      </c>
      <c r="C72" s="33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5"/>
    </row>
    <row r="73" spans="1:17" ht="23.25" thickBot="1">
      <c r="A73" s="42"/>
      <c r="B73" s="2" t="s">
        <v>28</v>
      </c>
      <c r="C73" s="3">
        <v>71</v>
      </c>
      <c r="D73" s="3" t="s">
        <v>70</v>
      </c>
      <c r="E73" s="4">
        <f>SUM(E74:E76)</f>
        <v>170100</v>
      </c>
      <c r="F73" s="4">
        <f>SUM(F74:F76)</f>
        <v>63210</v>
      </c>
      <c r="G73" s="4">
        <f>SUM(G74:G76)</f>
        <v>106890</v>
      </c>
      <c r="H73" s="4">
        <v>51262</v>
      </c>
      <c r="I73" s="4">
        <v>21070</v>
      </c>
      <c r="J73" s="4"/>
      <c r="K73" s="4"/>
      <c r="L73" s="4">
        <v>21070</v>
      </c>
      <c r="M73" s="4">
        <v>30192</v>
      </c>
      <c r="N73" s="4"/>
      <c r="O73" s="4"/>
      <c r="P73" s="4"/>
      <c r="Q73" s="4">
        <v>30192</v>
      </c>
    </row>
    <row r="74" spans="1:17" ht="15.75" thickBot="1">
      <c r="A74" s="42"/>
      <c r="B74" s="2" t="s">
        <v>31</v>
      </c>
      <c r="C74" s="3"/>
      <c r="D74" s="3"/>
      <c r="E74" s="4">
        <f>SUM(F74:G74)</f>
        <v>33643</v>
      </c>
      <c r="F74" s="4">
        <v>21070</v>
      </c>
      <c r="G74" s="4">
        <v>12573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thickBot="1">
      <c r="A75" s="42"/>
      <c r="B75" s="24" t="s">
        <v>4</v>
      </c>
      <c r="C75" s="3"/>
      <c r="D75" s="3"/>
      <c r="E75" s="4">
        <f>SUM(F75:G75)</f>
        <v>85195</v>
      </c>
      <c r="F75" s="4">
        <v>21070</v>
      </c>
      <c r="G75" s="4">
        <v>64125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50"/>
      <c r="B76" s="25" t="s">
        <v>44</v>
      </c>
      <c r="C76" s="3"/>
      <c r="D76" s="3"/>
      <c r="E76" s="4">
        <f>SUM(F76:G76)</f>
        <v>51262</v>
      </c>
      <c r="F76" s="4">
        <v>21070</v>
      </c>
      <c r="G76" s="4">
        <v>30192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thickBot="1">
      <c r="A77" s="51" t="s">
        <v>83</v>
      </c>
      <c r="B77" s="16" t="s">
        <v>51</v>
      </c>
      <c r="C77" s="48" t="s">
        <v>84</v>
      </c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9"/>
    </row>
    <row r="78" spans="1:17" ht="15.75" thickBot="1">
      <c r="A78" s="42"/>
      <c r="B78" s="2" t="s">
        <v>79</v>
      </c>
      <c r="C78" s="30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32"/>
    </row>
    <row r="79" spans="1:17" ht="89.25" customHeight="1" thickBot="1">
      <c r="A79" s="42"/>
      <c r="B79" s="2" t="s">
        <v>80</v>
      </c>
      <c r="C79" s="30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32"/>
    </row>
    <row r="80" spans="1:17" ht="15.75" thickBot="1">
      <c r="A80" s="42"/>
      <c r="B80" s="2" t="s">
        <v>27</v>
      </c>
      <c r="C80" s="33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5"/>
    </row>
    <row r="81" spans="1:17" ht="23.25" thickBot="1">
      <c r="A81" s="42"/>
      <c r="B81" s="2" t="s">
        <v>28</v>
      </c>
      <c r="C81" s="3">
        <v>115</v>
      </c>
      <c r="D81" s="3" t="s">
        <v>85</v>
      </c>
      <c r="E81" s="4">
        <f>SUM(E82:E84)</f>
        <v>1557768</v>
      </c>
      <c r="F81" s="4">
        <f>SUM(F82:F84)</f>
        <v>161663</v>
      </c>
      <c r="G81" s="4">
        <f>SUM(G82:G84)</f>
        <v>1396105</v>
      </c>
      <c r="H81" s="4">
        <v>652500</v>
      </c>
      <c r="I81" s="4">
        <v>67716</v>
      </c>
      <c r="J81" s="4"/>
      <c r="K81" s="4"/>
      <c r="L81" s="4">
        <v>67716</v>
      </c>
      <c r="M81" s="4">
        <v>584784</v>
      </c>
      <c r="N81" s="4"/>
      <c r="O81" s="4"/>
      <c r="P81" s="4"/>
      <c r="Q81" s="4">
        <v>584784</v>
      </c>
    </row>
    <row r="82" spans="1:17" ht="15.75" thickBot="1">
      <c r="A82" s="42"/>
      <c r="B82" s="2" t="s">
        <v>76</v>
      </c>
      <c r="C82" s="3"/>
      <c r="D82" s="3"/>
      <c r="E82" s="4">
        <f>SUM(F82:G82)</f>
        <v>652500</v>
      </c>
      <c r="F82" s="4">
        <v>67716</v>
      </c>
      <c r="G82" s="4">
        <v>584784</v>
      </c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thickBot="1">
      <c r="A83" s="42"/>
      <c r="B83" s="2" t="s">
        <v>81</v>
      </c>
      <c r="C83" s="3"/>
      <c r="D83" s="3"/>
      <c r="E83" s="4">
        <f>SUM(F83:G83)</f>
        <v>587328</v>
      </c>
      <c r="F83" s="4">
        <v>60952</v>
      </c>
      <c r="G83" s="4">
        <v>526376</v>
      </c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thickBot="1">
      <c r="A84" s="43"/>
      <c r="B84" s="2" t="s">
        <v>82</v>
      </c>
      <c r="C84" s="3"/>
      <c r="D84" s="3"/>
      <c r="E84" s="4">
        <f>SUM(F84:G84)</f>
        <v>317940</v>
      </c>
      <c r="F84" s="4">
        <v>32995</v>
      </c>
      <c r="G84" s="4">
        <v>284945</v>
      </c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s="10" customFormat="1" ht="15.75" thickBot="1">
      <c r="A85" s="28" t="s">
        <v>71</v>
      </c>
      <c r="B85" s="29"/>
      <c r="C85" s="28" t="s">
        <v>21</v>
      </c>
      <c r="D85" s="29"/>
      <c r="E85" s="26">
        <f>SUM(E61,E10,)</f>
        <v>29635678</v>
      </c>
      <c r="F85" s="26">
        <f t="shared" ref="F85:Q85" si="2">SUM(F61,F10,)</f>
        <v>11419792</v>
      </c>
      <c r="G85" s="26">
        <f t="shared" si="2"/>
        <v>18215886</v>
      </c>
      <c r="H85" s="26">
        <f t="shared" si="2"/>
        <v>11097083</v>
      </c>
      <c r="I85" s="26">
        <f t="shared" si="2"/>
        <v>5784010</v>
      </c>
      <c r="J85" s="26">
        <f t="shared" si="2"/>
        <v>0</v>
      </c>
      <c r="K85" s="26">
        <f t="shared" si="2"/>
        <v>0</v>
      </c>
      <c r="L85" s="26">
        <f t="shared" si="2"/>
        <v>5784010</v>
      </c>
      <c r="M85" s="26">
        <f t="shared" si="2"/>
        <v>5313073</v>
      </c>
      <c r="N85" s="26">
        <f t="shared" si="2"/>
        <v>0</v>
      </c>
      <c r="O85" s="26">
        <f t="shared" si="2"/>
        <v>0</v>
      </c>
      <c r="P85" s="26">
        <f t="shared" si="2"/>
        <v>0</v>
      </c>
      <c r="Q85" s="26">
        <f t="shared" si="2"/>
        <v>5313073</v>
      </c>
    </row>
  </sheetData>
  <mergeCells count="46">
    <mergeCell ref="A77:A84"/>
    <mergeCell ref="C77:Q80"/>
    <mergeCell ref="D2:D8"/>
    <mergeCell ref="E2:E8"/>
    <mergeCell ref="A39:A46"/>
    <mergeCell ref="C53:Q57"/>
    <mergeCell ref="C39:Q42"/>
    <mergeCell ref="C47:Q50"/>
    <mergeCell ref="O7:O8"/>
    <mergeCell ref="P7:P8"/>
    <mergeCell ref="A47:A52"/>
    <mergeCell ref="C10:D10"/>
    <mergeCell ref="C11:Q14"/>
    <mergeCell ref="C20:Q23"/>
    <mergeCell ref="A53:A60"/>
    <mergeCell ref="A11:A18"/>
    <mergeCell ref="C61:D61"/>
    <mergeCell ref="C62:Q65"/>
    <mergeCell ref="C69:Q72"/>
    <mergeCell ref="A62:A68"/>
    <mergeCell ref="A69:A76"/>
    <mergeCell ref="A20:A28"/>
    <mergeCell ref="A30:A38"/>
    <mergeCell ref="I6:I8"/>
    <mergeCell ref="J6:L6"/>
    <mergeCell ref="N6:Q6"/>
    <mergeCell ref="K7:K8"/>
    <mergeCell ref="L7:L8"/>
    <mergeCell ref="N7:N8"/>
    <mergeCell ref="M6:M8"/>
    <mergeCell ref="A85:B85"/>
    <mergeCell ref="C85:D85"/>
    <mergeCell ref="C30:Q33"/>
    <mergeCell ref="Q7:Q8"/>
    <mergeCell ref="A2:A8"/>
    <mergeCell ref="B2:B8"/>
    <mergeCell ref="C2:C8"/>
    <mergeCell ref="F2:G2"/>
    <mergeCell ref="H2:Q2"/>
    <mergeCell ref="H3:Q3"/>
    <mergeCell ref="H4:H8"/>
    <mergeCell ref="I4:Q4"/>
    <mergeCell ref="I5:L5"/>
    <mergeCell ref="M5:Q5"/>
    <mergeCell ref="F3:F8"/>
    <mergeCell ref="G3:G8"/>
  </mergeCells>
  <printOptions horizontalCentered="1"/>
  <pageMargins left="0.70866141732283472" right="0.70866141732283472" top="0.74803149606299213" bottom="0.55118110236220474" header="0.31496062992125984" footer="0.31496062992125984"/>
  <pageSetup paperSize="9" scale="60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2" manualBreakCount="2">
    <brk id="38" max="16383" man="1"/>
    <brk id="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2018-06-27T05:58:02Z</cp:lastPrinted>
  <dcterms:created xsi:type="dcterms:W3CDTF">2017-10-30T08:19:09Z</dcterms:created>
  <dcterms:modified xsi:type="dcterms:W3CDTF">2018-09-18T07:44:58Z</dcterms:modified>
</cp:coreProperties>
</file>