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K9" i="1"/>
  <c r="I9"/>
  <c r="K50"/>
  <c r="K80"/>
  <c r="J80"/>
  <c r="I80"/>
  <c r="K78"/>
  <c r="J78"/>
  <c r="I78"/>
  <c r="I50"/>
  <c r="K65"/>
  <c r="J65"/>
  <c r="I65"/>
  <c r="K51"/>
  <c r="J51"/>
  <c r="J50" s="1"/>
  <c r="I51"/>
  <c r="K35"/>
  <c r="I35"/>
  <c r="K44"/>
  <c r="J44"/>
  <c r="I44"/>
  <c r="K41"/>
  <c r="J41"/>
  <c r="J35" s="1"/>
  <c r="I41"/>
  <c r="K38"/>
  <c r="J38"/>
  <c r="I38"/>
  <c r="K36"/>
  <c r="J36"/>
  <c r="I36"/>
  <c r="K31"/>
  <c r="J31"/>
  <c r="I31"/>
  <c r="K32"/>
  <c r="J32"/>
  <c r="I32"/>
  <c r="K27"/>
  <c r="J27"/>
  <c r="I27"/>
  <c r="K28"/>
  <c r="J28"/>
  <c r="I28"/>
  <c r="K21"/>
  <c r="J21"/>
  <c r="I21"/>
  <c r="K22"/>
  <c r="J22"/>
  <c r="I22"/>
  <c r="K14"/>
  <c r="J14"/>
  <c r="I14"/>
  <c r="K15"/>
  <c r="J15"/>
  <c r="I15"/>
  <c r="J9" l="1"/>
</calcChain>
</file>

<file path=xl/sharedStrings.xml><?xml version="1.0" encoding="utf-8"?>
<sst xmlns="http://schemas.openxmlformats.org/spreadsheetml/2006/main" count="319" uniqueCount="88">
  <si>
    <t/>
  </si>
  <si>
    <t>010</t>
  </si>
  <si>
    <t>Rolnictwo i łowiectwo</t>
  </si>
  <si>
    <t>01095</t>
  </si>
  <si>
    <t>Pozostała działalność</t>
  </si>
  <si>
    <t>4210</t>
  </si>
  <si>
    <t>Zakup materiałów i wyposażenia</t>
  </si>
  <si>
    <t>4430</t>
  </si>
  <si>
    <t>Różne opłaty i składki</t>
  </si>
  <si>
    <t>750</t>
  </si>
  <si>
    <t>Administracja publiczna</t>
  </si>
  <si>
    <t>75011</t>
  </si>
  <si>
    <t>Urzędy wojewódzkie</t>
  </si>
  <si>
    <t>4010</t>
  </si>
  <si>
    <t>Wynagrodzenia osobowe pracowników</t>
  </si>
  <si>
    <t>4040</t>
  </si>
  <si>
    <t>Dodatkowe wynagrodzenie roczne</t>
  </si>
  <si>
    <t>4110</t>
  </si>
  <si>
    <t>Składki na ubezpieczenia społeczne</t>
  </si>
  <si>
    <t>4120</t>
  </si>
  <si>
    <t>Składki na Fundusz Pracy</t>
  </si>
  <si>
    <t>4140</t>
  </si>
  <si>
    <t>Wpłaty na Państwowy Fundusz Rehabilitacji Osób Niepełnosprawnych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</si>
  <si>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</si>
  <si>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</si>
  <si>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</si>
  <si>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</si>
  <si>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4170</t>
  </si>
  <si>
    <t>Wynagrodzenia bezosobowe</t>
  </si>
  <si>
    <t>4300</t>
  </si>
  <si>
    <t>Zakup usług pozostałych</t>
  </si>
  <si>
    <t>801</t>
  </si>
  <si>
    <t>Oświata i wychowanie</t>
  </si>
  <si>
    <t>80153</t>
  </si>
  <si>
    <t>Zapewnienie uczniom prawa do bezpłatnego dostępu do podręczników, mateiałów edukacyjnych lub materiałów ćwiczeniowych</t>
  </si>
  <si>
    <t>4240</t>
  </si>
  <si>
    <t>Zakup środków dydaktycznych i książek</t>
  </si>
  <si>
    <t>851</t>
  </si>
  <si>
    <t>Ochrona zdrowia</t>
  </si>
  <si>
    <t>85195</t>
  </si>
  <si>
    <t>852</t>
  </si>
  <si>
    <t>Pomoc społeczna</t>
  </si>
  <si>
    <t>85213</t>
  </si>
  <si>
    <t>Składki na ubezpieczenie zdrowotne opłacane za osoby pobierające niektóre świadczenia z pomocy społ., niektóre świadczenia rodzinne oraz za osoby uczestniczące w zajęciach w centrum integracji społ.</t>
  </si>
  <si>
    <t>4130</t>
  </si>
  <si>
    <t>Składki na ubezpieczenie zdrowotne</t>
  </si>
  <si>
    <t>85215</t>
  </si>
  <si>
    <t>Dodatki mieszkaniowe</t>
  </si>
  <si>
    <t>3110</t>
  </si>
  <si>
    <t>Świadczenia społeczne</t>
  </si>
  <si>
    <t>85219</t>
  </si>
  <si>
    <t>Ośrodki pomocy społecznej</t>
  </si>
  <si>
    <t>85228</t>
  </si>
  <si>
    <t>Usługi opiekuńcze i specjalistyczne usługi opiekuńcze</t>
  </si>
  <si>
    <t>855</t>
  </si>
  <si>
    <t>Rodzina</t>
  </si>
  <si>
    <t>85501</t>
  </si>
  <si>
    <t>Świadczenie wychowawcze</t>
  </si>
  <si>
    <t>4260</t>
  </si>
  <si>
    <t>Zakup energii</t>
  </si>
  <si>
    <t>4360</t>
  </si>
  <si>
    <t>Opłaty z tytułu zakupu usług telekomunikacyjnych</t>
  </si>
  <si>
    <t>4440</t>
  </si>
  <si>
    <t>Odpisy na zakładowy fundusz świadczeń socjalnych</t>
  </si>
  <si>
    <t>4700</t>
  </si>
  <si>
    <t>Szkolenia pracowników niebędących członkami korpusu służby cywilnej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</si>
  <si>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</si>
  <si>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</si>
  <si>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</si>
  <si>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</si>
  <si>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</si>
  <si>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</si>
  <si>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klasyfikacja</t>
  </si>
  <si>
    <t>treść</t>
  </si>
  <si>
    <t>plan</t>
  </si>
  <si>
    <t xml:space="preserve">wykonanie </t>
  </si>
  <si>
    <t>%</t>
  </si>
  <si>
    <t>wydatki bieżące</t>
  </si>
  <si>
    <t>wynagrodzenia i pochodne</t>
  </si>
  <si>
    <t>świadczenia na rzecz osób fizycznych</t>
  </si>
  <si>
    <t>wydatki majątkowe</t>
  </si>
  <si>
    <t>Załącznik nr 4</t>
  </si>
  <si>
    <t>do zarządzenia nr …………………</t>
  </si>
  <si>
    <t>Burmistrza Miasta Działdowo</t>
  </si>
  <si>
    <t>z dnia ……………………………….</t>
  </si>
  <si>
    <t>Informacja z wykonania planów finansowych zadań z zakresu administracji rządowej zleconych gminie</t>
  </si>
  <si>
    <t>wydatki za I półrocze 2018 r.</t>
  </si>
  <si>
    <t>RAZEM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</si>
</sst>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4" fontId="1" fillId="0" borderId="0" xfId="0" applyNumberFormat="1" applyFont="1"/>
    <xf numFmtId="49" fontId="1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/>
    <xf numFmtId="0" fontId="0" fillId="0" borderId="4" xfId="0" applyBorder="1" applyAlignment="1"/>
    <xf numFmtId="0" fontId="4" fillId="0" borderId="0" xfId="0" applyFont="1"/>
    <xf numFmtId="0" fontId="4" fillId="0" borderId="0" xfId="0" applyFont="1" applyFill="1" applyAlignment="1" applyProtection="1">
      <alignment horizontal="left" vertical="top"/>
      <protection locked="0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quotePrefix="1" applyFont="1" applyBorder="1"/>
    <xf numFmtId="49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0" fontId="5" fillId="0" borderId="1" xfId="0" applyFont="1" applyBorder="1"/>
    <xf numFmtId="49" fontId="5" fillId="0" borderId="1" xfId="0" quotePrefix="1" applyNumberFormat="1" applyFont="1" applyBorder="1" applyAlignment="1">
      <alignment wrapText="1"/>
    </xf>
    <xf numFmtId="0" fontId="6" fillId="0" borderId="1" xfId="0" quotePrefix="1" applyFont="1" applyBorder="1"/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/>
    <xf numFmtId="0" fontId="6" fillId="0" borderId="1" xfId="0" applyFont="1" applyBorder="1"/>
    <xf numFmtId="0" fontId="1" fillId="0" borderId="1" xfId="0" quotePrefix="1" applyFont="1" applyBorder="1"/>
    <xf numFmtId="49" fontId="1" fillId="0" borderId="1" xfId="0" quotePrefix="1" applyNumberFormat="1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/>
    <xf numFmtId="0" fontId="5" fillId="0" borderId="1" xfId="0" quotePrefix="1" applyFont="1" applyBorder="1" applyAlignment="1">
      <alignment vertical="center"/>
    </xf>
    <xf numFmtId="49" fontId="5" fillId="0" borderId="1" xfId="0" quotePrefix="1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49" fontId="6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view="pageBreakPreview" zoomScale="60" zoomScaleNormal="100" workbookViewId="0">
      <selection activeCell="U12" sqref="U12"/>
    </sheetView>
  </sheetViews>
  <sheetFormatPr defaultRowHeight="14.25"/>
  <cols>
    <col min="1" max="1" width="4.375" style="1" customWidth="1"/>
    <col min="2" max="2" width="6" style="1" customWidth="1"/>
    <col min="3" max="3" width="4.875" style="1" customWidth="1"/>
    <col min="4" max="4" width="36.75" style="3" customWidth="1"/>
    <col min="5" max="6" width="10.5" style="2" bestFit="1" customWidth="1"/>
    <col min="7" max="7" width="6.125" style="1" customWidth="1"/>
    <col min="8" max="9" width="10.125" customWidth="1"/>
    <col min="10" max="10" width="9.75" bestFit="1" customWidth="1"/>
    <col min="11" max="11" width="9.125" bestFit="1" customWidth="1"/>
  </cols>
  <sheetData>
    <row r="1" spans="1:11" ht="15">
      <c r="F1" s="11" t="s">
        <v>81</v>
      </c>
    </row>
    <row r="2" spans="1:11" ht="15">
      <c r="F2" s="11" t="s">
        <v>82</v>
      </c>
    </row>
    <row r="3" spans="1:11" ht="15">
      <c r="F3" s="11" t="s">
        <v>83</v>
      </c>
    </row>
    <row r="4" spans="1:11" ht="15">
      <c r="F4" s="11" t="s">
        <v>84</v>
      </c>
    </row>
    <row r="6" spans="1:11" ht="15">
      <c r="D6" s="11" t="s">
        <v>85</v>
      </c>
    </row>
    <row r="7" spans="1:11" ht="15.75" thickBot="1">
      <c r="D7" s="12" t="s">
        <v>86</v>
      </c>
    </row>
    <row r="8" spans="1:11" ht="48">
      <c r="A8" s="8" t="s">
        <v>72</v>
      </c>
      <c r="B8" s="9"/>
      <c r="C8" s="10"/>
      <c r="D8" s="4" t="s">
        <v>73</v>
      </c>
      <c r="E8" s="4" t="s">
        <v>74</v>
      </c>
      <c r="F8" s="4" t="s">
        <v>75</v>
      </c>
      <c r="G8" s="5" t="s">
        <v>76</v>
      </c>
      <c r="H8" s="6" t="s">
        <v>77</v>
      </c>
      <c r="I8" s="7" t="s">
        <v>78</v>
      </c>
      <c r="J8" s="5" t="s">
        <v>79</v>
      </c>
      <c r="K8" s="6" t="s">
        <v>80</v>
      </c>
    </row>
    <row r="9" spans="1:11" s="13" customFormat="1" ht="15">
      <c r="A9" s="17" t="s">
        <v>0</v>
      </c>
      <c r="B9" s="17" t="s">
        <v>0</v>
      </c>
      <c r="C9" s="17" t="s">
        <v>0</v>
      </c>
      <c r="D9" s="18" t="s">
        <v>87</v>
      </c>
      <c r="E9" s="19">
        <v>21854978.789999999</v>
      </c>
      <c r="F9" s="19">
        <v>10072304.859999999</v>
      </c>
      <c r="G9" s="20">
        <v>46.09</v>
      </c>
      <c r="H9" s="19">
        <v>10072304.859999999</v>
      </c>
      <c r="I9" s="19">
        <f>SUM(I10,I14,I21,I27,I31,I35,I50,)</f>
        <v>373429.1</v>
      </c>
      <c r="J9" s="19">
        <f t="shared" ref="J9:K9" si="0">SUM(J10,J14,J21,J27,J31,J35,J50,)</f>
        <v>9644192.4800000004</v>
      </c>
      <c r="K9" s="19">
        <f t="shared" si="0"/>
        <v>0</v>
      </c>
    </row>
    <row r="10" spans="1:11" s="13" customFormat="1" ht="15">
      <c r="A10" s="17" t="s">
        <v>1</v>
      </c>
      <c r="B10" s="17" t="s">
        <v>0</v>
      </c>
      <c r="C10" s="17" t="s">
        <v>0</v>
      </c>
      <c r="D10" s="21" t="s">
        <v>2</v>
      </c>
      <c r="E10" s="19">
        <v>4847.6899999999996</v>
      </c>
      <c r="F10" s="19">
        <v>4847.6899999999996</v>
      </c>
      <c r="G10" s="20">
        <v>100</v>
      </c>
      <c r="H10" s="19">
        <v>4847.6899999999996</v>
      </c>
      <c r="I10" s="19">
        <v>0</v>
      </c>
      <c r="J10" s="19">
        <v>0</v>
      </c>
      <c r="K10" s="19">
        <v>0</v>
      </c>
    </row>
    <row r="11" spans="1:11" s="14" customFormat="1">
      <c r="A11" s="22" t="s">
        <v>1</v>
      </c>
      <c r="B11" s="22" t="s">
        <v>3</v>
      </c>
      <c r="C11" s="22" t="s">
        <v>0</v>
      </c>
      <c r="D11" s="23" t="s">
        <v>4</v>
      </c>
      <c r="E11" s="24">
        <v>4847.6899999999996</v>
      </c>
      <c r="F11" s="24">
        <v>4847.6899999999996</v>
      </c>
      <c r="G11" s="25">
        <v>100</v>
      </c>
      <c r="H11" s="24">
        <v>4847.6899999999996</v>
      </c>
      <c r="I11" s="24"/>
      <c r="J11" s="24"/>
      <c r="K11" s="24"/>
    </row>
    <row r="12" spans="1:11">
      <c r="A12" s="26" t="s">
        <v>1</v>
      </c>
      <c r="B12" s="26" t="s">
        <v>3</v>
      </c>
      <c r="C12" s="26" t="s">
        <v>5</v>
      </c>
      <c r="D12" s="27" t="s">
        <v>6</v>
      </c>
      <c r="E12" s="28">
        <v>95.05</v>
      </c>
      <c r="F12" s="28">
        <v>95.05</v>
      </c>
      <c r="G12" s="29">
        <v>100</v>
      </c>
      <c r="H12" s="28">
        <v>95.05</v>
      </c>
      <c r="I12" s="28"/>
      <c r="J12" s="28"/>
      <c r="K12" s="28"/>
    </row>
    <row r="13" spans="1:11">
      <c r="A13" s="26" t="s">
        <v>1</v>
      </c>
      <c r="B13" s="26" t="s">
        <v>3</v>
      </c>
      <c r="C13" s="26" t="s">
        <v>7</v>
      </c>
      <c r="D13" s="27" t="s">
        <v>8</v>
      </c>
      <c r="E13" s="28">
        <v>4752.6400000000003</v>
      </c>
      <c r="F13" s="28">
        <v>4752.6400000000003</v>
      </c>
      <c r="G13" s="29">
        <v>100</v>
      </c>
      <c r="H13" s="28">
        <v>4752.6400000000003</v>
      </c>
      <c r="I13" s="28"/>
      <c r="J13" s="28"/>
      <c r="K13" s="28"/>
    </row>
    <row r="14" spans="1:11" s="13" customFormat="1" ht="15">
      <c r="A14" s="17" t="s">
        <v>9</v>
      </c>
      <c r="B14" s="17" t="s">
        <v>0</v>
      </c>
      <c r="C14" s="17" t="s">
        <v>0</v>
      </c>
      <c r="D14" s="21" t="s">
        <v>10</v>
      </c>
      <c r="E14" s="19">
        <v>234164</v>
      </c>
      <c r="F14" s="19">
        <v>150361.97</v>
      </c>
      <c r="G14" s="20">
        <v>64.209999999999994</v>
      </c>
      <c r="H14" s="19">
        <v>150361.97</v>
      </c>
      <c r="I14" s="19">
        <f>SUM(I15)</f>
        <v>147919.97</v>
      </c>
      <c r="J14" s="19">
        <f t="shared" ref="J14:K14" si="1">SUM(J15)</f>
        <v>0</v>
      </c>
      <c r="K14" s="19">
        <f t="shared" si="1"/>
        <v>0</v>
      </c>
    </row>
    <row r="15" spans="1:11" s="14" customFormat="1">
      <c r="A15" s="22" t="s">
        <v>9</v>
      </c>
      <c r="B15" s="22" t="s">
        <v>11</v>
      </c>
      <c r="C15" s="22" t="s">
        <v>0</v>
      </c>
      <c r="D15" s="23" t="s">
        <v>12</v>
      </c>
      <c r="E15" s="24">
        <v>234164</v>
      </c>
      <c r="F15" s="24">
        <v>150361.97</v>
      </c>
      <c r="G15" s="25">
        <v>64.209999999999994</v>
      </c>
      <c r="H15" s="24">
        <v>150361.97</v>
      </c>
      <c r="I15" s="24">
        <f>SUM(I16:I20)</f>
        <v>147919.97</v>
      </c>
      <c r="J15" s="24">
        <f t="shared" ref="J15:K15" si="2">SUM(J16:J20)</f>
        <v>0</v>
      </c>
      <c r="K15" s="24">
        <f t="shared" si="2"/>
        <v>0</v>
      </c>
    </row>
    <row r="16" spans="1:11">
      <c r="A16" s="26" t="s">
        <v>9</v>
      </c>
      <c r="B16" s="26" t="s">
        <v>11</v>
      </c>
      <c r="C16" s="26" t="s">
        <v>13</v>
      </c>
      <c r="D16" s="27" t="s">
        <v>14</v>
      </c>
      <c r="E16" s="28">
        <v>206636</v>
      </c>
      <c r="F16" s="28">
        <v>125291.97</v>
      </c>
      <c r="G16" s="29">
        <v>60.63</v>
      </c>
      <c r="H16" s="28">
        <v>125291.97</v>
      </c>
      <c r="I16" s="28">
        <v>125291.97</v>
      </c>
      <c r="J16" s="29"/>
      <c r="K16" s="29"/>
    </row>
    <row r="17" spans="1:11">
      <c r="A17" s="26" t="s">
        <v>9</v>
      </c>
      <c r="B17" s="26" t="s">
        <v>11</v>
      </c>
      <c r="C17" s="26" t="s">
        <v>15</v>
      </c>
      <c r="D17" s="27" t="s">
        <v>16</v>
      </c>
      <c r="E17" s="28">
        <v>19188</v>
      </c>
      <c r="F17" s="28">
        <v>19188</v>
      </c>
      <c r="G17" s="29">
        <v>100</v>
      </c>
      <c r="H17" s="28">
        <v>19188</v>
      </c>
      <c r="I17" s="28">
        <v>19188</v>
      </c>
      <c r="J17" s="29"/>
      <c r="K17" s="29"/>
    </row>
    <row r="18" spans="1:11">
      <c r="A18" s="26" t="s">
        <v>9</v>
      </c>
      <c r="B18" s="26" t="s">
        <v>11</v>
      </c>
      <c r="C18" s="26" t="s">
        <v>17</v>
      </c>
      <c r="D18" s="27" t="s">
        <v>18</v>
      </c>
      <c r="E18" s="28">
        <v>3281</v>
      </c>
      <c r="F18" s="28">
        <v>3281</v>
      </c>
      <c r="G18" s="29">
        <v>100</v>
      </c>
      <c r="H18" s="28">
        <v>3281</v>
      </c>
      <c r="I18" s="28">
        <v>3281</v>
      </c>
      <c r="J18" s="29"/>
      <c r="K18" s="29"/>
    </row>
    <row r="19" spans="1:11">
      <c r="A19" s="26" t="s">
        <v>9</v>
      </c>
      <c r="B19" s="26" t="s">
        <v>11</v>
      </c>
      <c r="C19" s="26" t="s">
        <v>19</v>
      </c>
      <c r="D19" s="27" t="s">
        <v>20</v>
      </c>
      <c r="E19" s="28">
        <v>159</v>
      </c>
      <c r="F19" s="28">
        <v>159</v>
      </c>
      <c r="G19" s="29">
        <v>100</v>
      </c>
      <c r="H19" s="28">
        <v>159</v>
      </c>
      <c r="I19" s="28">
        <v>159</v>
      </c>
      <c r="J19" s="29"/>
      <c r="K19" s="29"/>
    </row>
    <row r="20" spans="1:11" ht="24">
      <c r="A20" s="26" t="s">
        <v>9</v>
      </c>
      <c r="B20" s="26" t="s">
        <v>11</v>
      </c>
      <c r="C20" s="26" t="s">
        <v>21</v>
      </c>
      <c r="D20" s="27" t="s">
        <v>22</v>
      </c>
      <c r="E20" s="28">
        <v>4900</v>
      </c>
      <c r="F20" s="28">
        <v>2442</v>
      </c>
      <c r="G20" s="29">
        <v>49.84</v>
      </c>
      <c r="H20" s="28">
        <v>2442</v>
      </c>
      <c r="I20" s="29"/>
      <c r="J20" s="29"/>
      <c r="K20" s="29"/>
    </row>
    <row r="21" spans="1:11" s="15" customFormat="1" ht="36">
      <c r="A21" s="30" t="s">
        <v>23</v>
      </c>
      <c r="B21" s="30" t="s">
        <v>0</v>
      </c>
      <c r="C21" s="30" t="s">
        <v>0</v>
      </c>
      <c r="D21" s="31" t="s">
        <v>24</v>
      </c>
      <c r="E21" s="32">
        <v>4341</v>
      </c>
      <c r="F21" s="32">
        <v>1790.9</v>
      </c>
      <c r="G21" s="33">
        <v>41.26</v>
      </c>
      <c r="H21" s="32">
        <v>1790.9</v>
      </c>
      <c r="I21" s="32">
        <f>SUM(I22)</f>
        <v>585.5</v>
      </c>
      <c r="J21" s="32">
        <f t="shared" ref="J21:K21" si="3">SUM(J22)</f>
        <v>0</v>
      </c>
      <c r="K21" s="32">
        <f t="shared" si="3"/>
        <v>0</v>
      </c>
    </row>
    <row r="22" spans="1:11" s="14" customFormat="1" ht="24">
      <c r="A22" s="22" t="s">
        <v>23</v>
      </c>
      <c r="B22" s="22" t="s">
        <v>25</v>
      </c>
      <c r="C22" s="22" t="s">
        <v>0</v>
      </c>
      <c r="D22" s="23" t="s">
        <v>26</v>
      </c>
      <c r="E22" s="24">
        <v>4341</v>
      </c>
      <c r="F22" s="24">
        <v>1790.9</v>
      </c>
      <c r="G22" s="25">
        <v>41.26</v>
      </c>
      <c r="H22" s="24">
        <v>1790.9</v>
      </c>
      <c r="I22" s="24">
        <f>SUM(I23:I26)</f>
        <v>585.5</v>
      </c>
      <c r="J22" s="24">
        <f t="shared" ref="J22:K22" si="4">SUM(J23:J26)</f>
        <v>0</v>
      </c>
      <c r="K22" s="24">
        <f t="shared" si="4"/>
        <v>0</v>
      </c>
    </row>
    <row r="23" spans="1:11">
      <c r="A23" s="26" t="s">
        <v>23</v>
      </c>
      <c r="B23" s="26" t="s">
        <v>25</v>
      </c>
      <c r="C23" s="26" t="s">
        <v>17</v>
      </c>
      <c r="D23" s="27" t="s">
        <v>18</v>
      </c>
      <c r="E23" s="28">
        <v>342</v>
      </c>
      <c r="F23" s="28">
        <v>85.5</v>
      </c>
      <c r="G23" s="29">
        <v>25</v>
      </c>
      <c r="H23" s="28">
        <v>85.5</v>
      </c>
      <c r="I23" s="28">
        <v>85.5</v>
      </c>
      <c r="J23" s="29"/>
      <c r="K23" s="29"/>
    </row>
    <row r="24" spans="1:11">
      <c r="A24" s="26" t="s">
        <v>23</v>
      </c>
      <c r="B24" s="26" t="s">
        <v>25</v>
      </c>
      <c r="C24" s="26" t="s">
        <v>19</v>
      </c>
      <c r="D24" s="27" t="s">
        <v>20</v>
      </c>
      <c r="E24" s="28">
        <v>49</v>
      </c>
      <c r="F24" s="28">
        <v>0</v>
      </c>
      <c r="G24" s="29">
        <v>0</v>
      </c>
      <c r="H24" s="28">
        <v>0</v>
      </c>
      <c r="I24" s="28">
        <v>0</v>
      </c>
      <c r="J24" s="29"/>
      <c r="K24" s="29"/>
    </row>
    <row r="25" spans="1:11">
      <c r="A25" s="26" t="s">
        <v>23</v>
      </c>
      <c r="B25" s="26" t="s">
        <v>25</v>
      </c>
      <c r="C25" s="26" t="s">
        <v>27</v>
      </c>
      <c r="D25" s="27" t="s">
        <v>28</v>
      </c>
      <c r="E25" s="28">
        <v>2000</v>
      </c>
      <c r="F25" s="28">
        <v>500</v>
      </c>
      <c r="G25" s="29">
        <v>25</v>
      </c>
      <c r="H25" s="28">
        <v>500</v>
      </c>
      <c r="I25" s="28">
        <v>500</v>
      </c>
      <c r="J25" s="29"/>
      <c r="K25" s="29"/>
    </row>
    <row r="26" spans="1:11">
      <c r="A26" s="26" t="s">
        <v>23</v>
      </c>
      <c r="B26" s="26" t="s">
        <v>25</v>
      </c>
      <c r="C26" s="26" t="s">
        <v>29</v>
      </c>
      <c r="D26" s="27" t="s">
        <v>30</v>
      </c>
      <c r="E26" s="28">
        <v>1950</v>
      </c>
      <c r="F26" s="28">
        <v>1205.4000000000001</v>
      </c>
      <c r="G26" s="29">
        <v>61.82</v>
      </c>
      <c r="H26" s="28">
        <v>1205.4000000000001</v>
      </c>
      <c r="I26" s="28"/>
      <c r="J26" s="28"/>
      <c r="K26" s="28"/>
    </row>
    <row r="27" spans="1:11" s="13" customFormat="1" ht="15">
      <c r="A27" s="17" t="s">
        <v>31</v>
      </c>
      <c r="B27" s="17" t="s">
        <v>0</v>
      </c>
      <c r="C27" s="17" t="s">
        <v>0</v>
      </c>
      <c r="D27" s="21" t="s">
        <v>32</v>
      </c>
      <c r="E27" s="19">
        <v>224606.1</v>
      </c>
      <c r="F27" s="19">
        <v>0</v>
      </c>
      <c r="G27" s="20">
        <v>0</v>
      </c>
      <c r="H27" s="19">
        <v>0</v>
      </c>
      <c r="I27" s="19">
        <f>SUM(I28)</f>
        <v>0</v>
      </c>
      <c r="J27" s="19">
        <f t="shared" ref="J27:K27" si="5">SUM(J28)</f>
        <v>0</v>
      </c>
      <c r="K27" s="19">
        <f t="shared" si="5"/>
        <v>0</v>
      </c>
    </row>
    <row r="28" spans="1:11" s="14" customFormat="1" ht="36">
      <c r="A28" s="22" t="s">
        <v>31</v>
      </c>
      <c r="B28" s="22" t="s">
        <v>33</v>
      </c>
      <c r="C28" s="22" t="s">
        <v>0</v>
      </c>
      <c r="D28" s="23" t="s">
        <v>34</v>
      </c>
      <c r="E28" s="24">
        <v>224606.1</v>
      </c>
      <c r="F28" s="24">
        <v>0</v>
      </c>
      <c r="G28" s="25">
        <v>0</v>
      </c>
      <c r="H28" s="24">
        <v>0</v>
      </c>
      <c r="I28" s="24">
        <f>SUM(I29:I30)</f>
        <v>0</v>
      </c>
      <c r="J28" s="24">
        <f t="shared" ref="J28:K28" si="6">SUM(J29:J30)</f>
        <v>0</v>
      </c>
      <c r="K28" s="24">
        <f t="shared" si="6"/>
        <v>0</v>
      </c>
    </row>
    <row r="29" spans="1:11">
      <c r="A29" s="26" t="s">
        <v>31</v>
      </c>
      <c r="B29" s="26" t="s">
        <v>33</v>
      </c>
      <c r="C29" s="26" t="s">
        <v>5</v>
      </c>
      <c r="D29" s="27" t="s">
        <v>6</v>
      </c>
      <c r="E29" s="28">
        <v>2223.79</v>
      </c>
      <c r="F29" s="28">
        <v>0</v>
      </c>
      <c r="G29" s="29">
        <v>0</v>
      </c>
      <c r="H29" s="28">
        <v>0</v>
      </c>
      <c r="I29" s="28"/>
      <c r="J29" s="28"/>
      <c r="K29" s="28"/>
    </row>
    <row r="30" spans="1:11">
      <c r="A30" s="26" t="s">
        <v>31</v>
      </c>
      <c r="B30" s="26" t="s">
        <v>33</v>
      </c>
      <c r="C30" s="26" t="s">
        <v>35</v>
      </c>
      <c r="D30" s="27" t="s">
        <v>36</v>
      </c>
      <c r="E30" s="28">
        <v>222382.31</v>
      </c>
      <c r="F30" s="28">
        <v>0</v>
      </c>
      <c r="G30" s="29">
        <v>0</v>
      </c>
      <c r="H30" s="28">
        <v>0</v>
      </c>
      <c r="I30" s="28"/>
      <c r="J30" s="28"/>
      <c r="K30" s="28"/>
    </row>
    <row r="31" spans="1:11" s="13" customFormat="1" ht="15">
      <c r="A31" s="17" t="s">
        <v>37</v>
      </c>
      <c r="B31" s="17" t="s">
        <v>0</v>
      </c>
      <c r="C31" s="17" t="s">
        <v>0</v>
      </c>
      <c r="D31" s="21" t="s">
        <v>38</v>
      </c>
      <c r="E31" s="19">
        <v>450</v>
      </c>
      <c r="F31" s="19">
        <v>425</v>
      </c>
      <c r="G31" s="20">
        <v>94.44</v>
      </c>
      <c r="H31" s="19">
        <v>425</v>
      </c>
      <c r="I31" s="19">
        <f>SUM(I32)</f>
        <v>0</v>
      </c>
      <c r="J31" s="19">
        <f t="shared" ref="J31:K31" si="7">SUM(J32)</f>
        <v>0</v>
      </c>
      <c r="K31" s="19">
        <f t="shared" si="7"/>
        <v>0</v>
      </c>
    </row>
    <row r="32" spans="1:11" s="14" customFormat="1">
      <c r="A32" s="22" t="s">
        <v>37</v>
      </c>
      <c r="B32" s="22" t="s">
        <v>39</v>
      </c>
      <c r="C32" s="22" t="s">
        <v>0</v>
      </c>
      <c r="D32" s="23" t="s">
        <v>4</v>
      </c>
      <c r="E32" s="24">
        <v>450</v>
      </c>
      <c r="F32" s="24">
        <v>425</v>
      </c>
      <c r="G32" s="25">
        <v>94.44</v>
      </c>
      <c r="H32" s="24">
        <v>425</v>
      </c>
      <c r="I32" s="24">
        <f>SUM(I33:I34)</f>
        <v>0</v>
      </c>
      <c r="J32" s="24">
        <f t="shared" ref="J32:K32" si="8">SUM(J33:J34)</f>
        <v>0</v>
      </c>
      <c r="K32" s="24">
        <f t="shared" si="8"/>
        <v>0</v>
      </c>
    </row>
    <row r="33" spans="1:11">
      <c r="A33" s="26" t="s">
        <v>37</v>
      </c>
      <c r="B33" s="26" t="s">
        <v>39</v>
      </c>
      <c r="C33" s="26" t="s">
        <v>5</v>
      </c>
      <c r="D33" s="27" t="s">
        <v>6</v>
      </c>
      <c r="E33" s="28">
        <v>180</v>
      </c>
      <c r="F33" s="28">
        <v>170</v>
      </c>
      <c r="G33" s="29">
        <v>94.44</v>
      </c>
      <c r="H33" s="28">
        <v>170</v>
      </c>
      <c r="I33" s="28"/>
      <c r="J33" s="28"/>
      <c r="K33" s="28"/>
    </row>
    <row r="34" spans="1:11">
      <c r="A34" s="26" t="s">
        <v>37</v>
      </c>
      <c r="B34" s="26" t="s">
        <v>39</v>
      </c>
      <c r="C34" s="26" t="s">
        <v>29</v>
      </c>
      <c r="D34" s="27" t="s">
        <v>30</v>
      </c>
      <c r="E34" s="28">
        <v>270</v>
      </c>
      <c r="F34" s="28">
        <v>255</v>
      </c>
      <c r="G34" s="29">
        <v>94.44</v>
      </c>
      <c r="H34" s="28">
        <v>255</v>
      </c>
      <c r="I34" s="28"/>
      <c r="J34" s="28"/>
      <c r="K34" s="28"/>
    </row>
    <row r="35" spans="1:11" s="13" customFormat="1" ht="15">
      <c r="A35" s="17" t="s">
        <v>40</v>
      </c>
      <c r="B35" s="17" t="s">
        <v>0</v>
      </c>
      <c r="C35" s="17" t="s">
        <v>0</v>
      </c>
      <c r="D35" s="21" t="s">
        <v>41</v>
      </c>
      <c r="E35" s="19">
        <v>118017</v>
      </c>
      <c r="F35" s="19">
        <v>73938.83</v>
      </c>
      <c r="G35" s="20">
        <v>62.65</v>
      </c>
      <c r="H35" s="19">
        <v>73938.83</v>
      </c>
      <c r="I35" s="19">
        <f>SUM(I36,I38,I41,I44,)</f>
        <v>43292.33</v>
      </c>
      <c r="J35" s="19">
        <f t="shared" ref="J35:K35" si="9">SUM(J36,J38,J41,J44,)</f>
        <v>6545.39</v>
      </c>
      <c r="K35" s="19">
        <f t="shared" si="9"/>
        <v>0</v>
      </c>
    </row>
    <row r="36" spans="1:11" s="16" customFormat="1" ht="48.75" customHeight="1">
      <c r="A36" s="34" t="s">
        <v>40</v>
      </c>
      <c r="B36" s="34" t="s">
        <v>42</v>
      </c>
      <c r="C36" s="34" t="s">
        <v>0</v>
      </c>
      <c r="D36" s="35" t="s">
        <v>43</v>
      </c>
      <c r="E36" s="36">
        <v>42424</v>
      </c>
      <c r="F36" s="36">
        <v>22804.2</v>
      </c>
      <c r="G36" s="37">
        <v>53.75</v>
      </c>
      <c r="H36" s="36">
        <v>22804.2</v>
      </c>
      <c r="I36" s="36">
        <f>SUM(I37)</f>
        <v>0</v>
      </c>
      <c r="J36" s="36">
        <f t="shared" ref="J36:K36" si="10">SUM(J37)</f>
        <v>0</v>
      </c>
      <c r="K36" s="36">
        <f t="shared" si="10"/>
        <v>0</v>
      </c>
    </row>
    <row r="37" spans="1:11">
      <c r="A37" s="26" t="s">
        <v>40</v>
      </c>
      <c r="B37" s="26" t="s">
        <v>42</v>
      </c>
      <c r="C37" s="26" t="s">
        <v>44</v>
      </c>
      <c r="D37" s="27" t="s">
        <v>45</v>
      </c>
      <c r="E37" s="28">
        <v>42424</v>
      </c>
      <c r="F37" s="28">
        <v>22804.2</v>
      </c>
      <c r="G37" s="29">
        <v>53.75</v>
      </c>
      <c r="H37" s="28">
        <v>22804.2</v>
      </c>
      <c r="I37" s="28"/>
      <c r="J37" s="28"/>
      <c r="K37" s="28"/>
    </row>
    <row r="38" spans="1:11" s="14" customFormat="1">
      <c r="A38" s="22" t="s">
        <v>40</v>
      </c>
      <c r="B38" s="22" t="s">
        <v>46</v>
      </c>
      <c r="C38" s="22" t="s">
        <v>0</v>
      </c>
      <c r="D38" s="23" t="s">
        <v>47</v>
      </c>
      <c r="E38" s="24">
        <v>8022</v>
      </c>
      <c r="F38" s="24">
        <v>6248.86</v>
      </c>
      <c r="G38" s="25">
        <v>77.900000000000006</v>
      </c>
      <c r="H38" s="24">
        <v>6248.86</v>
      </c>
      <c r="I38" s="24">
        <f>SUM(I39:I40)</f>
        <v>0</v>
      </c>
      <c r="J38" s="24">
        <f t="shared" ref="J38:K38" si="11">SUM(J39:J40)</f>
        <v>6145.39</v>
      </c>
      <c r="K38" s="24">
        <f t="shared" si="11"/>
        <v>0</v>
      </c>
    </row>
    <row r="39" spans="1:11">
      <c r="A39" s="26" t="s">
        <v>40</v>
      </c>
      <c r="B39" s="26" t="s">
        <v>46</v>
      </c>
      <c r="C39" s="26" t="s">
        <v>48</v>
      </c>
      <c r="D39" s="27" t="s">
        <v>49</v>
      </c>
      <c r="E39" s="28">
        <v>7865</v>
      </c>
      <c r="F39" s="28">
        <v>6145.39</v>
      </c>
      <c r="G39" s="29">
        <v>78.14</v>
      </c>
      <c r="H39" s="28">
        <v>6145.39</v>
      </c>
      <c r="I39" s="28"/>
      <c r="J39" s="28">
        <v>6145.39</v>
      </c>
      <c r="K39" s="28"/>
    </row>
    <row r="40" spans="1:11">
      <c r="A40" s="26" t="s">
        <v>40</v>
      </c>
      <c r="B40" s="26" t="s">
        <v>46</v>
      </c>
      <c r="C40" s="26" t="s">
        <v>5</v>
      </c>
      <c r="D40" s="27" t="s">
        <v>6</v>
      </c>
      <c r="E40" s="28">
        <v>157</v>
      </c>
      <c r="F40" s="28">
        <v>103.47</v>
      </c>
      <c r="G40" s="29">
        <v>65.900000000000006</v>
      </c>
      <c r="H40" s="28">
        <v>103.47</v>
      </c>
      <c r="I40" s="28"/>
      <c r="J40" s="28"/>
      <c r="K40" s="28"/>
    </row>
    <row r="41" spans="1:11" s="14" customFormat="1">
      <c r="A41" s="22" t="s">
        <v>40</v>
      </c>
      <c r="B41" s="22" t="s">
        <v>50</v>
      </c>
      <c r="C41" s="22" t="s">
        <v>0</v>
      </c>
      <c r="D41" s="23" t="s">
        <v>51</v>
      </c>
      <c r="E41" s="24">
        <v>1016</v>
      </c>
      <c r="F41" s="24">
        <v>400</v>
      </c>
      <c r="G41" s="25">
        <v>39.369999999999997</v>
      </c>
      <c r="H41" s="24">
        <v>400</v>
      </c>
      <c r="I41" s="24">
        <f>SUM(I42:I43)</f>
        <v>0</v>
      </c>
      <c r="J41" s="24">
        <f t="shared" ref="J41:K41" si="12">SUM(J42:J43)</f>
        <v>400</v>
      </c>
      <c r="K41" s="24">
        <f t="shared" si="12"/>
        <v>0</v>
      </c>
    </row>
    <row r="42" spans="1:11">
      <c r="A42" s="26" t="s">
        <v>40</v>
      </c>
      <c r="B42" s="26" t="s">
        <v>50</v>
      </c>
      <c r="C42" s="26" t="s">
        <v>48</v>
      </c>
      <c r="D42" s="27" t="s">
        <v>49</v>
      </c>
      <c r="E42" s="28">
        <v>1000</v>
      </c>
      <c r="F42" s="28">
        <v>400</v>
      </c>
      <c r="G42" s="29">
        <v>40</v>
      </c>
      <c r="H42" s="28">
        <v>400</v>
      </c>
      <c r="I42" s="28"/>
      <c r="J42" s="28">
        <v>400</v>
      </c>
      <c r="K42" s="28"/>
    </row>
    <row r="43" spans="1:11">
      <c r="A43" s="26" t="s">
        <v>40</v>
      </c>
      <c r="B43" s="26" t="s">
        <v>50</v>
      </c>
      <c r="C43" s="26" t="s">
        <v>5</v>
      </c>
      <c r="D43" s="27" t="s">
        <v>6</v>
      </c>
      <c r="E43" s="28">
        <v>16</v>
      </c>
      <c r="F43" s="28">
        <v>0</v>
      </c>
      <c r="G43" s="29">
        <v>0</v>
      </c>
      <c r="H43" s="28">
        <v>0</v>
      </c>
      <c r="I43" s="28"/>
      <c r="J43" s="28"/>
      <c r="K43" s="28"/>
    </row>
    <row r="44" spans="1:11" s="14" customFormat="1" ht="24">
      <c r="A44" s="22" t="s">
        <v>40</v>
      </c>
      <c r="B44" s="22" t="s">
        <v>52</v>
      </c>
      <c r="C44" s="22" t="s">
        <v>0</v>
      </c>
      <c r="D44" s="23" t="s">
        <v>53</v>
      </c>
      <c r="E44" s="24">
        <v>66555</v>
      </c>
      <c r="F44" s="24">
        <v>44485.77</v>
      </c>
      <c r="G44" s="25">
        <v>66.84</v>
      </c>
      <c r="H44" s="24">
        <v>44485.77</v>
      </c>
      <c r="I44" s="24">
        <f>SUM(I45:I49)</f>
        <v>43292.33</v>
      </c>
      <c r="J44" s="24">
        <f t="shared" ref="J44:K44" si="13">SUM(J45:J49)</f>
        <v>0</v>
      </c>
      <c r="K44" s="24">
        <f t="shared" si="13"/>
        <v>0</v>
      </c>
    </row>
    <row r="45" spans="1:11">
      <c r="A45" s="26" t="s">
        <v>40</v>
      </c>
      <c r="B45" s="26" t="s">
        <v>52</v>
      </c>
      <c r="C45" s="26" t="s">
        <v>13</v>
      </c>
      <c r="D45" s="27" t="s">
        <v>14</v>
      </c>
      <c r="E45" s="28">
        <v>46670</v>
      </c>
      <c r="F45" s="28">
        <v>31262.06</v>
      </c>
      <c r="G45" s="29">
        <v>66.989999999999995</v>
      </c>
      <c r="H45" s="28">
        <v>31262.06</v>
      </c>
      <c r="I45" s="28">
        <v>31262.06</v>
      </c>
      <c r="J45" s="28"/>
      <c r="K45" s="28"/>
    </row>
    <row r="46" spans="1:11">
      <c r="A46" s="26" t="s">
        <v>40</v>
      </c>
      <c r="B46" s="26" t="s">
        <v>52</v>
      </c>
      <c r="C46" s="26" t="s">
        <v>15</v>
      </c>
      <c r="D46" s="27" t="s">
        <v>16</v>
      </c>
      <c r="E46" s="28">
        <v>4922</v>
      </c>
      <c r="F46" s="28">
        <v>4922</v>
      </c>
      <c r="G46" s="29">
        <v>100</v>
      </c>
      <c r="H46" s="28">
        <v>4922</v>
      </c>
      <c r="I46" s="28">
        <v>4922</v>
      </c>
      <c r="J46" s="28"/>
      <c r="K46" s="28"/>
    </row>
    <row r="47" spans="1:11">
      <c r="A47" s="26" t="s">
        <v>40</v>
      </c>
      <c r="B47" s="26" t="s">
        <v>52</v>
      </c>
      <c r="C47" s="26" t="s">
        <v>17</v>
      </c>
      <c r="D47" s="27" t="s">
        <v>18</v>
      </c>
      <c r="E47" s="28">
        <v>11776</v>
      </c>
      <c r="F47" s="28">
        <v>6225.94</v>
      </c>
      <c r="G47" s="29">
        <v>52.87</v>
      </c>
      <c r="H47" s="28">
        <v>6225.94</v>
      </c>
      <c r="I47" s="28">
        <v>6225.94</v>
      </c>
      <c r="J47" s="28"/>
      <c r="K47" s="28"/>
    </row>
    <row r="48" spans="1:11">
      <c r="A48" s="26" t="s">
        <v>40</v>
      </c>
      <c r="B48" s="26" t="s">
        <v>52</v>
      </c>
      <c r="C48" s="26" t="s">
        <v>19</v>
      </c>
      <c r="D48" s="27" t="s">
        <v>20</v>
      </c>
      <c r="E48" s="28">
        <v>1722</v>
      </c>
      <c r="F48" s="28">
        <v>882.33</v>
      </c>
      <c r="G48" s="29">
        <v>51.24</v>
      </c>
      <c r="H48" s="28">
        <v>882.33</v>
      </c>
      <c r="I48" s="28">
        <v>882.33</v>
      </c>
      <c r="J48" s="28"/>
      <c r="K48" s="28"/>
    </row>
    <row r="49" spans="1:11">
      <c r="A49" s="26" t="s">
        <v>40</v>
      </c>
      <c r="B49" s="26" t="s">
        <v>52</v>
      </c>
      <c r="C49" s="26" t="s">
        <v>5</v>
      </c>
      <c r="D49" s="27" t="s">
        <v>6</v>
      </c>
      <c r="E49" s="28">
        <v>1465</v>
      </c>
      <c r="F49" s="28">
        <v>1193.44</v>
      </c>
      <c r="G49" s="29">
        <v>81.459999999999994</v>
      </c>
      <c r="H49" s="28">
        <v>1193.44</v>
      </c>
      <c r="I49" s="28"/>
      <c r="J49" s="28"/>
      <c r="K49" s="28"/>
    </row>
    <row r="50" spans="1:11" s="15" customFormat="1" ht="15">
      <c r="A50" s="30" t="s">
        <v>54</v>
      </c>
      <c r="B50" s="30" t="s">
        <v>0</v>
      </c>
      <c r="C50" s="30" t="s">
        <v>0</v>
      </c>
      <c r="D50" s="31" t="s">
        <v>55</v>
      </c>
      <c r="E50" s="32">
        <v>21268553</v>
      </c>
      <c r="F50" s="32">
        <v>9840940.4700000007</v>
      </c>
      <c r="G50" s="33">
        <v>46.27</v>
      </c>
      <c r="H50" s="32">
        <v>9840940.4700000007</v>
      </c>
      <c r="I50" s="32">
        <f>SUM(I51,I65,I78,I80)</f>
        <v>181631.30000000002</v>
      </c>
      <c r="J50" s="32">
        <f t="shared" ref="J50:K50" si="14">SUM(J51,J65,J78,J80)</f>
        <v>9637647.0899999999</v>
      </c>
      <c r="K50" s="32">
        <f t="shared" si="14"/>
        <v>0</v>
      </c>
    </row>
    <row r="51" spans="1:11" s="14" customFormat="1">
      <c r="A51" s="22" t="s">
        <v>54</v>
      </c>
      <c r="B51" s="22" t="s">
        <v>56</v>
      </c>
      <c r="C51" s="22" t="s">
        <v>0</v>
      </c>
      <c r="D51" s="23" t="s">
        <v>57</v>
      </c>
      <c r="E51" s="24">
        <v>12678769</v>
      </c>
      <c r="F51" s="24">
        <v>6264046.3499999996</v>
      </c>
      <c r="G51" s="25">
        <v>49.41</v>
      </c>
      <c r="H51" s="24">
        <v>6264046.3499999996</v>
      </c>
      <c r="I51" s="24">
        <f>SUM(I52:I64)</f>
        <v>87501.840000000011</v>
      </c>
      <c r="J51" s="24">
        <f t="shared" ref="J51:K51" si="15">SUM(J52:J64)</f>
        <v>6165474.6900000004</v>
      </c>
      <c r="K51" s="24">
        <f t="shared" si="15"/>
        <v>0</v>
      </c>
    </row>
    <row r="52" spans="1:11">
      <c r="A52" s="26" t="s">
        <v>54</v>
      </c>
      <c r="B52" s="26" t="s">
        <v>56</v>
      </c>
      <c r="C52" s="26" t="s">
        <v>48</v>
      </c>
      <c r="D52" s="27" t="s">
        <v>49</v>
      </c>
      <c r="E52" s="28">
        <v>12475537</v>
      </c>
      <c r="F52" s="28">
        <v>6165474.6900000004</v>
      </c>
      <c r="G52" s="29">
        <v>49.42</v>
      </c>
      <c r="H52" s="28">
        <v>6165474.6900000004</v>
      </c>
      <c r="I52" s="28"/>
      <c r="J52" s="28">
        <v>6165474.6900000004</v>
      </c>
      <c r="K52" s="28"/>
    </row>
    <row r="53" spans="1:11">
      <c r="A53" s="26" t="s">
        <v>54</v>
      </c>
      <c r="B53" s="26" t="s">
        <v>56</v>
      </c>
      <c r="C53" s="26" t="s">
        <v>13</v>
      </c>
      <c r="D53" s="27" t="s">
        <v>14</v>
      </c>
      <c r="E53" s="28">
        <v>124268</v>
      </c>
      <c r="F53" s="28">
        <v>57880.35</v>
      </c>
      <c r="G53" s="29">
        <v>46.58</v>
      </c>
      <c r="H53" s="28">
        <v>57880.35</v>
      </c>
      <c r="I53" s="28">
        <v>57880.35</v>
      </c>
      <c r="J53" s="28"/>
      <c r="K53" s="28"/>
    </row>
    <row r="54" spans="1:11">
      <c r="A54" s="26" t="s">
        <v>54</v>
      </c>
      <c r="B54" s="26" t="s">
        <v>56</v>
      </c>
      <c r="C54" s="26" t="s">
        <v>15</v>
      </c>
      <c r="D54" s="27" t="s">
        <v>16</v>
      </c>
      <c r="E54" s="28">
        <v>9554</v>
      </c>
      <c r="F54" s="28">
        <v>9259</v>
      </c>
      <c r="G54" s="29">
        <v>96.91</v>
      </c>
      <c r="H54" s="28">
        <v>9259</v>
      </c>
      <c r="I54" s="28">
        <v>9259</v>
      </c>
      <c r="J54" s="28"/>
      <c r="K54" s="28"/>
    </row>
    <row r="55" spans="1:11">
      <c r="A55" s="26" t="s">
        <v>54</v>
      </c>
      <c r="B55" s="26" t="s">
        <v>56</v>
      </c>
      <c r="C55" s="26" t="s">
        <v>17</v>
      </c>
      <c r="D55" s="27" t="s">
        <v>18</v>
      </c>
      <c r="E55" s="28">
        <v>23909</v>
      </c>
      <c r="F55" s="28">
        <v>12644.04</v>
      </c>
      <c r="G55" s="29">
        <v>52.88</v>
      </c>
      <c r="H55" s="28">
        <v>12644.04</v>
      </c>
      <c r="I55" s="28">
        <v>12644.04</v>
      </c>
      <c r="J55" s="28"/>
      <c r="K55" s="28"/>
    </row>
    <row r="56" spans="1:11">
      <c r="A56" s="26" t="s">
        <v>54</v>
      </c>
      <c r="B56" s="26" t="s">
        <v>56</v>
      </c>
      <c r="C56" s="26" t="s">
        <v>19</v>
      </c>
      <c r="D56" s="27" t="s">
        <v>20</v>
      </c>
      <c r="E56" s="28">
        <v>3378</v>
      </c>
      <c r="F56" s="28">
        <v>1718.45</v>
      </c>
      <c r="G56" s="29">
        <v>50.87</v>
      </c>
      <c r="H56" s="28">
        <v>1718.45</v>
      </c>
      <c r="I56" s="28">
        <v>1718.45</v>
      </c>
      <c r="J56" s="28"/>
      <c r="K56" s="28"/>
    </row>
    <row r="57" spans="1:11">
      <c r="A57" s="26" t="s">
        <v>54</v>
      </c>
      <c r="B57" s="26" t="s">
        <v>56</v>
      </c>
      <c r="C57" s="26" t="s">
        <v>27</v>
      </c>
      <c r="D57" s="27" t="s">
        <v>28</v>
      </c>
      <c r="E57" s="28">
        <v>6000</v>
      </c>
      <c r="F57" s="28">
        <v>6000</v>
      </c>
      <c r="G57" s="29">
        <v>100</v>
      </c>
      <c r="H57" s="28">
        <v>6000</v>
      </c>
      <c r="I57" s="28">
        <v>6000</v>
      </c>
      <c r="J57" s="28"/>
      <c r="K57" s="28"/>
    </row>
    <row r="58" spans="1:11">
      <c r="A58" s="26" t="s">
        <v>54</v>
      </c>
      <c r="B58" s="26" t="s">
        <v>56</v>
      </c>
      <c r="C58" s="26" t="s">
        <v>5</v>
      </c>
      <c r="D58" s="27" t="s">
        <v>6</v>
      </c>
      <c r="E58" s="28">
        <v>13900</v>
      </c>
      <c r="F58" s="28">
        <v>1681.04</v>
      </c>
      <c r="G58" s="29">
        <v>12.09</v>
      </c>
      <c r="H58" s="28">
        <v>1681.04</v>
      </c>
      <c r="I58" s="28"/>
      <c r="J58" s="28"/>
      <c r="K58" s="28"/>
    </row>
    <row r="59" spans="1:11">
      <c r="A59" s="26" t="s">
        <v>54</v>
      </c>
      <c r="B59" s="26" t="s">
        <v>56</v>
      </c>
      <c r="C59" s="26" t="s">
        <v>58</v>
      </c>
      <c r="D59" s="27" t="s">
        <v>59</v>
      </c>
      <c r="E59" s="28">
        <v>6000</v>
      </c>
      <c r="F59" s="28">
        <v>2138.4299999999998</v>
      </c>
      <c r="G59" s="29">
        <v>35.64</v>
      </c>
      <c r="H59" s="28">
        <v>2138.4299999999998</v>
      </c>
      <c r="I59" s="28"/>
      <c r="J59" s="28"/>
      <c r="K59" s="28"/>
    </row>
    <row r="60" spans="1:11">
      <c r="A60" s="26" t="s">
        <v>54</v>
      </c>
      <c r="B60" s="26" t="s">
        <v>56</v>
      </c>
      <c r="C60" s="26" t="s">
        <v>29</v>
      </c>
      <c r="D60" s="27" t="s">
        <v>30</v>
      </c>
      <c r="E60" s="28">
        <v>10371</v>
      </c>
      <c r="F60" s="28">
        <v>3154.43</v>
      </c>
      <c r="G60" s="29">
        <v>30.42</v>
      </c>
      <c r="H60" s="28">
        <v>3154.43</v>
      </c>
      <c r="I60" s="28"/>
      <c r="J60" s="28"/>
      <c r="K60" s="28"/>
    </row>
    <row r="61" spans="1:11" ht="24">
      <c r="A61" s="26" t="s">
        <v>54</v>
      </c>
      <c r="B61" s="26" t="s">
        <v>56</v>
      </c>
      <c r="C61" s="26" t="s">
        <v>60</v>
      </c>
      <c r="D61" s="27" t="s">
        <v>61</v>
      </c>
      <c r="E61" s="28">
        <v>550</v>
      </c>
      <c r="F61" s="28">
        <v>156.53</v>
      </c>
      <c r="G61" s="29">
        <v>28.46</v>
      </c>
      <c r="H61" s="28">
        <v>156.53</v>
      </c>
      <c r="I61" s="28"/>
      <c r="J61" s="28"/>
      <c r="K61" s="28"/>
    </row>
    <row r="62" spans="1:11">
      <c r="A62" s="26" t="s">
        <v>54</v>
      </c>
      <c r="B62" s="26" t="s">
        <v>56</v>
      </c>
      <c r="C62" s="26" t="s">
        <v>7</v>
      </c>
      <c r="D62" s="27" t="s">
        <v>8</v>
      </c>
      <c r="E62" s="28">
        <v>150</v>
      </c>
      <c r="F62" s="28">
        <v>0</v>
      </c>
      <c r="G62" s="29">
        <v>0</v>
      </c>
      <c r="H62" s="28">
        <v>0</v>
      </c>
      <c r="I62" s="28"/>
      <c r="J62" s="28"/>
      <c r="K62" s="28"/>
    </row>
    <row r="63" spans="1:11" ht="24">
      <c r="A63" s="26" t="s">
        <v>54</v>
      </c>
      <c r="B63" s="26" t="s">
        <v>56</v>
      </c>
      <c r="C63" s="26" t="s">
        <v>62</v>
      </c>
      <c r="D63" s="27" t="s">
        <v>63</v>
      </c>
      <c r="E63" s="28">
        <v>3652</v>
      </c>
      <c r="F63" s="28">
        <v>2738.89</v>
      </c>
      <c r="G63" s="29">
        <v>75</v>
      </c>
      <c r="H63" s="28">
        <v>2738.89</v>
      </c>
      <c r="I63" s="28"/>
      <c r="J63" s="28"/>
      <c r="K63" s="28"/>
    </row>
    <row r="64" spans="1:11" ht="24">
      <c r="A64" s="26" t="s">
        <v>54</v>
      </c>
      <c r="B64" s="26" t="s">
        <v>56</v>
      </c>
      <c r="C64" s="26" t="s">
        <v>64</v>
      </c>
      <c r="D64" s="27" t="s">
        <v>65</v>
      </c>
      <c r="E64" s="28">
        <v>1500</v>
      </c>
      <c r="F64" s="28">
        <v>1200.5</v>
      </c>
      <c r="G64" s="29">
        <v>80.03</v>
      </c>
      <c r="H64" s="28">
        <v>1200.5</v>
      </c>
      <c r="I64" s="28"/>
      <c r="J64" s="28"/>
      <c r="K64" s="28"/>
    </row>
    <row r="65" spans="1:11" s="14" customFormat="1" ht="36">
      <c r="A65" s="22" t="s">
        <v>54</v>
      </c>
      <c r="B65" s="22" t="s">
        <v>66</v>
      </c>
      <c r="C65" s="22" t="s">
        <v>0</v>
      </c>
      <c r="D65" s="23" t="s">
        <v>67</v>
      </c>
      <c r="E65" s="24">
        <v>7719644</v>
      </c>
      <c r="F65" s="24">
        <v>3576769.12</v>
      </c>
      <c r="G65" s="25">
        <v>46.33</v>
      </c>
      <c r="H65" s="24">
        <v>3576769.12</v>
      </c>
      <c r="I65" s="24">
        <f>SUM(I66:I77)</f>
        <v>94129.46</v>
      </c>
      <c r="J65" s="24">
        <f t="shared" ref="J65:K65" si="16">SUM(J66:J77)</f>
        <v>3472172.4</v>
      </c>
      <c r="K65" s="24">
        <f t="shared" si="16"/>
        <v>0</v>
      </c>
    </row>
    <row r="66" spans="1:11">
      <c r="A66" s="26" t="s">
        <v>54</v>
      </c>
      <c r="B66" s="26" t="s">
        <v>66</v>
      </c>
      <c r="C66" s="26" t="s">
        <v>48</v>
      </c>
      <c r="D66" s="27" t="s">
        <v>49</v>
      </c>
      <c r="E66" s="28">
        <v>7488055</v>
      </c>
      <c r="F66" s="28">
        <v>3472172.4</v>
      </c>
      <c r="G66" s="29">
        <v>46.37</v>
      </c>
      <c r="H66" s="28">
        <v>3472172.4</v>
      </c>
      <c r="I66" s="28"/>
      <c r="J66" s="28">
        <v>3472172.4</v>
      </c>
      <c r="K66" s="28"/>
    </row>
    <row r="67" spans="1:11">
      <c r="A67" s="26" t="s">
        <v>54</v>
      </c>
      <c r="B67" s="26" t="s">
        <v>66</v>
      </c>
      <c r="C67" s="26" t="s">
        <v>13</v>
      </c>
      <c r="D67" s="27" t="s">
        <v>14</v>
      </c>
      <c r="E67" s="28">
        <v>154379</v>
      </c>
      <c r="F67" s="28">
        <v>68066.64</v>
      </c>
      <c r="G67" s="29">
        <v>44.09</v>
      </c>
      <c r="H67" s="28">
        <v>68066.64</v>
      </c>
      <c r="I67" s="28">
        <v>68066.64</v>
      </c>
      <c r="J67" s="28"/>
      <c r="K67" s="28"/>
    </row>
    <row r="68" spans="1:11">
      <c r="A68" s="26" t="s">
        <v>54</v>
      </c>
      <c r="B68" s="26" t="s">
        <v>66</v>
      </c>
      <c r="C68" s="26" t="s">
        <v>15</v>
      </c>
      <c r="D68" s="27" t="s">
        <v>16</v>
      </c>
      <c r="E68" s="28">
        <v>10911</v>
      </c>
      <c r="F68" s="28">
        <v>10680</v>
      </c>
      <c r="G68" s="29">
        <v>97.88</v>
      </c>
      <c r="H68" s="28">
        <v>10680</v>
      </c>
      <c r="I68" s="28">
        <v>10680</v>
      </c>
      <c r="J68" s="28"/>
      <c r="K68" s="28"/>
    </row>
    <row r="69" spans="1:11">
      <c r="A69" s="26" t="s">
        <v>54</v>
      </c>
      <c r="B69" s="26" t="s">
        <v>66</v>
      </c>
      <c r="C69" s="26" t="s">
        <v>17</v>
      </c>
      <c r="D69" s="27" t="s">
        <v>18</v>
      </c>
      <c r="E69" s="28">
        <v>29009</v>
      </c>
      <c r="F69" s="28">
        <v>13512.63</v>
      </c>
      <c r="G69" s="29">
        <v>46.58</v>
      </c>
      <c r="H69" s="28">
        <v>13512.63</v>
      </c>
      <c r="I69" s="28">
        <v>13512.63</v>
      </c>
      <c r="J69" s="28"/>
      <c r="K69" s="28"/>
    </row>
    <row r="70" spans="1:11">
      <c r="A70" s="26" t="s">
        <v>54</v>
      </c>
      <c r="B70" s="26" t="s">
        <v>66</v>
      </c>
      <c r="C70" s="26" t="s">
        <v>19</v>
      </c>
      <c r="D70" s="27" t="s">
        <v>20</v>
      </c>
      <c r="E70" s="28">
        <v>3250</v>
      </c>
      <c r="F70" s="28">
        <v>1870.19</v>
      </c>
      <c r="G70" s="29">
        <v>57.54</v>
      </c>
      <c r="H70" s="28">
        <v>1870.19</v>
      </c>
      <c r="I70" s="28">
        <v>1870.19</v>
      </c>
      <c r="J70" s="28"/>
      <c r="K70" s="28"/>
    </row>
    <row r="71" spans="1:11">
      <c r="A71" s="26" t="s">
        <v>54</v>
      </c>
      <c r="B71" s="26" t="s">
        <v>66</v>
      </c>
      <c r="C71" s="26" t="s">
        <v>27</v>
      </c>
      <c r="D71" s="27" t="s">
        <v>28</v>
      </c>
      <c r="E71" s="28">
        <v>2000</v>
      </c>
      <c r="F71" s="28">
        <v>0</v>
      </c>
      <c r="G71" s="29">
        <v>0</v>
      </c>
      <c r="H71" s="28">
        <v>0</v>
      </c>
      <c r="I71" s="28">
        <v>0</v>
      </c>
      <c r="J71" s="28"/>
      <c r="K71" s="28"/>
    </row>
    <row r="72" spans="1:11">
      <c r="A72" s="26" t="s">
        <v>54</v>
      </c>
      <c r="B72" s="26" t="s">
        <v>66</v>
      </c>
      <c r="C72" s="26" t="s">
        <v>5</v>
      </c>
      <c r="D72" s="27" t="s">
        <v>6</v>
      </c>
      <c r="E72" s="28">
        <v>16892</v>
      </c>
      <c r="F72" s="28">
        <v>1597.19</v>
      </c>
      <c r="G72" s="29">
        <v>9.4600000000000009</v>
      </c>
      <c r="H72" s="28">
        <v>1597.19</v>
      </c>
      <c r="I72" s="28"/>
      <c r="J72" s="28"/>
      <c r="K72" s="28"/>
    </row>
    <row r="73" spans="1:11">
      <c r="A73" s="26" t="s">
        <v>54</v>
      </c>
      <c r="B73" s="26" t="s">
        <v>66</v>
      </c>
      <c r="C73" s="26" t="s">
        <v>58</v>
      </c>
      <c r="D73" s="27" t="s">
        <v>59</v>
      </c>
      <c r="E73" s="28">
        <v>2000</v>
      </c>
      <c r="F73" s="28">
        <v>0</v>
      </c>
      <c r="G73" s="29">
        <v>0</v>
      </c>
      <c r="H73" s="28">
        <v>0</v>
      </c>
      <c r="I73" s="28"/>
      <c r="J73" s="28"/>
      <c r="K73" s="28"/>
    </row>
    <row r="74" spans="1:11">
      <c r="A74" s="26" t="s">
        <v>54</v>
      </c>
      <c r="B74" s="26" t="s">
        <v>66</v>
      </c>
      <c r="C74" s="26" t="s">
        <v>29</v>
      </c>
      <c r="D74" s="27" t="s">
        <v>30</v>
      </c>
      <c r="E74" s="28">
        <v>6310</v>
      </c>
      <c r="F74" s="28">
        <v>3985.57</v>
      </c>
      <c r="G74" s="29">
        <v>63.16</v>
      </c>
      <c r="H74" s="28">
        <v>3985.57</v>
      </c>
      <c r="I74" s="28"/>
      <c r="J74" s="28"/>
      <c r="K74" s="28"/>
    </row>
    <row r="75" spans="1:11">
      <c r="A75" s="26" t="s">
        <v>54</v>
      </c>
      <c r="B75" s="26" t="s">
        <v>66</v>
      </c>
      <c r="C75" s="26" t="s">
        <v>7</v>
      </c>
      <c r="D75" s="27" t="s">
        <v>8</v>
      </c>
      <c r="E75" s="28">
        <v>100</v>
      </c>
      <c r="F75" s="28">
        <v>17.5</v>
      </c>
      <c r="G75" s="29">
        <v>17.5</v>
      </c>
      <c r="H75" s="28">
        <v>17.5</v>
      </c>
      <c r="I75" s="28"/>
      <c r="J75" s="28"/>
      <c r="K75" s="28"/>
    </row>
    <row r="76" spans="1:11" ht="24">
      <c r="A76" s="26" t="s">
        <v>54</v>
      </c>
      <c r="B76" s="26" t="s">
        <v>66</v>
      </c>
      <c r="C76" s="26" t="s">
        <v>62</v>
      </c>
      <c r="D76" s="27" t="s">
        <v>63</v>
      </c>
      <c r="E76" s="28">
        <v>5238</v>
      </c>
      <c r="F76" s="28">
        <v>3927.5</v>
      </c>
      <c r="G76" s="29">
        <v>74.98</v>
      </c>
      <c r="H76" s="28">
        <v>3927.5</v>
      </c>
      <c r="I76" s="28"/>
      <c r="J76" s="28"/>
      <c r="K76" s="28"/>
    </row>
    <row r="77" spans="1:11" ht="24">
      <c r="A77" s="26" t="s">
        <v>54</v>
      </c>
      <c r="B77" s="26" t="s">
        <v>66</v>
      </c>
      <c r="C77" s="26" t="s">
        <v>64</v>
      </c>
      <c r="D77" s="27" t="s">
        <v>65</v>
      </c>
      <c r="E77" s="28">
        <v>1500</v>
      </c>
      <c r="F77" s="28">
        <v>939.5</v>
      </c>
      <c r="G77" s="29">
        <v>62.63</v>
      </c>
      <c r="H77" s="28">
        <v>939.5</v>
      </c>
      <c r="I77" s="28"/>
      <c r="J77" s="28"/>
      <c r="K77" s="28"/>
    </row>
    <row r="78" spans="1:11" s="14" customFormat="1">
      <c r="A78" s="22" t="s">
        <v>54</v>
      </c>
      <c r="B78" s="22" t="s">
        <v>68</v>
      </c>
      <c r="C78" s="22" t="s">
        <v>0</v>
      </c>
      <c r="D78" s="23" t="s">
        <v>69</v>
      </c>
      <c r="E78" s="24">
        <v>125</v>
      </c>
      <c r="F78" s="24">
        <v>125</v>
      </c>
      <c r="G78" s="25">
        <v>100</v>
      </c>
      <c r="H78" s="24">
        <v>125</v>
      </c>
      <c r="I78" s="24">
        <f>SUM(I79)</f>
        <v>0</v>
      </c>
      <c r="J78" s="24">
        <f t="shared" ref="J78:K78" si="17">SUM(J79)</f>
        <v>0</v>
      </c>
      <c r="K78" s="24">
        <f t="shared" si="17"/>
        <v>0</v>
      </c>
    </row>
    <row r="79" spans="1:11">
      <c r="A79" s="26" t="s">
        <v>54</v>
      </c>
      <c r="B79" s="26" t="s">
        <v>68</v>
      </c>
      <c r="C79" s="26" t="s">
        <v>5</v>
      </c>
      <c r="D79" s="27" t="s">
        <v>6</v>
      </c>
      <c r="E79" s="28">
        <v>125</v>
      </c>
      <c r="F79" s="28">
        <v>125</v>
      </c>
      <c r="G79" s="29">
        <v>100</v>
      </c>
      <c r="H79" s="28">
        <v>125</v>
      </c>
      <c r="I79" s="28"/>
      <c r="J79" s="28"/>
      <c r="K79" s="28"/>
    </row>
    <row r="80" spans="1:11" s="14" customFormat="1">
      <c r="A80" s="22" t="s">
        <v>54</v>
      </c>
      <c r="B80" s="22" t="s">
        <v>70</v>
      </c>
      <c r="C80" s="22" t="s">
        <v>0</v>
      </c>
      <c r="D80" s="23" t="s">
        <v>71</v>
      </c>
      <c r="E80" s="24">
        <v>870015</v>
      </c>
      <c r="F80" s="24">
        <v>0</v>
      </c>
      <c r="G80" s="25">
        <v>0</v>
      </c>
      <c r="H80" s="24">
        <v>0</v>
      </c>
      <c r="I80" s="24">
        <f>SUM(I81:I84)</f>
        <v>0</v>
      </c>
      <c r="J80" s="24">
        <f t="shared" ref="J80:K80" si="18">SUM(J81:J84)</f>
        <v>0</v>
      </c>
      <c r="K80" s="24">
        <f t="shared" si="18"/>
        <v>0</v>
      </c>
    </row>
    <row r="81" spans="1:11">
      <c r="A81" s="26" t="s">
        <v>54</v>
      </c>
      <c r="B81" s="26" t="s">
        <v>70</v>
      </c>
      <c r="C81" s="26" t="s">
        <v>48</v>
      </c>
      <c r="D81" s="27" t="s">
        <v>49</v>
      </c>
      <c r="E81" s="28">
        <v>841043</v>
      </c>
      <c r="F81" s="28">
        <v>0</v>
      </c>
      <c r="G81" s="29">
        <v>0</v>
      </c>
      <c r="H81" s="28">
        <v>0</v>
      </c>
      <c r="I81" s="28"/>
      <c r="J81" s="28">
        <v>0</v>
      </c>
      <c r="K81" s="28"/>
    </row>
    <row r="82" spans="1:11">
      <c r="A82" s="26" t="s">
        <v>54</v>
      </c>
      <c r="B82" s="26" t="s">
        <v>70</v>
      </c>
      <c r="C82" s="26" t="s">
        <v>13</v>
      </c>
      <c r="D82" s="27" t="s">
        <v>14</v>
      </c>
      <c r="E82" s="28">
        <v>24209</v>
      </c>
      <c r="F82" s="28">
        <v>0</v>
      </c>
      <c r="G82" s="29">
        <v>0</v>
      </c>
      <c r="H82" s="28">
        <v>0</v>
      </c>
      <c r="I82" s="28">
        <v>0</v>
      </c>
      <c r="J82" s="28"/>
      <c r="K82" s="28"/>
    </row>
    <row r="83" spans="1:11">
      <c r="A83" s="26" t="s">
        <v>54</v>
      </c>
      <c r="B83" s="26" t="s">
        <v>70</v>
      </c>
      <c r="C83" s="26" t="s">
        <v>17</v>
      </c>
      <c r="D83" s="27" t="s">
        <v>18</v>
      </c>
      <c r="E83" s="28">
        <v>4169</v>
      </c>
      <c r="F83" s="28">
        <v>0</v>
      </c>
      <c r="G83" s="29">
        <v>0</v>
      </c>
      <c r="H83" s="28">
        <v>0</v>
      </c>
      <c r="I83" s="28">
        <v>0</v>
      </c>
      <c r="J83" s="28"/>
      <c r="K83" s="28"/>
    </row>
    <row r="84" spans="1:11">
      <c r="A84" s="26" t="s">
        <v>54</v>
      </c>
      <c r="B84" s="26" t="s">
        <v>70</v>
      </c>
      <c r="C84" s="26" t="s">
        <v>19</v>
      </c>
      <c r="D84" s="27" t="s">
        <v>20</v>
      </c>
      <c r="E84" s="28">
        <v>594</v>
      </c>
      <c r="F84" s="28">
        <v>0</v>
      </c>
      <c r="G84" s="29">
        <v>0</v>
      </c>
      <c r="H84" s="28">
        <v>0</v>
      </c>
      <c r="I84" s="28">
        <v>0</v>
      </c>
      <c r="J84" s="28"/>
      <c r="K84" s="28"/>
    </row>
  </sheetData>
  <mergeCells count="1">
    <mergeCell ref="A8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Strona &amp;P z &amp;N</oddFooter>
  </headerFooter>
  <rowBreaks count="2" manualBreakCount="2">
    <brk id="30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2018-08-03T08:20:16Z</cp:lastPrinted>
  <dcterms:created xsi:type="dcterms:W3CDTF">2018-08-02T13:15:17Z</dcterms:created>
  <dcterms:modified xsi:type="dcterms:W3CDTF">2018-08-03T08:21:26Z</dcterms:modified>
</cp:coreProperties>
</file>