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90" windowWidth="16275" windowHeight="7755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E10" i="1"/>
  <c r="G10"/>
  <c r="Q10"/>
  <c r="P10"/>
  <c r="O10"/>
  <c r="N10"/>
  <c r="M10"/>
  <c r="L10"/>
  <c r="K10"/>
  <c r="J10"/>
  <c r="I10"/>
  <c r="H10"/>
  <c r="F10"/>
  <c r="E59"/>
  <c r="E27"/>
  <c r="E26"/>
  <c r="E25"/>
  <c r="E17"/>
  <c r="E16"/>
  <c r="J77"/>
  <c r="I77"/>
  <c r="Q61"/>
  <c r="P61"/>
  <c r="O61"/>
  <c r="O77" s="1"/>
  <c r="N61"/>
  <c r="N77" s="1"/>
  <c r="M61"/>
  <c r="L61"/>
  <c r="K61"/>
  <c r="K77" s="1"/>
  <c r="J61"/>
  <c r="I61"/>
  <c r="H61"/>
  <c r="F61"/>
  <c r="E74"/>
  <c r="E75"/>
  <c r="E76"/>
  <c r="E73" s="1"/>
  <c r="G73"/>
  <c r="G61" s="1"/>
  <c r="F73"/>
  <c r="E52"/>
  <c r="F51"/>
  <c r="E51" s="1"/>
  <c r="G66"/>
  <c r="F66"/>
  <c r="E67"/>
  <c r="E68"/>
  <c r="G58"/>
  <c r="F58"/>
  <c r="E60"/>
  <c r="G34"/>
  <c r="F34"/>
  <c r="E35"/>
  <c r="E36"/>
  <c r="E38"/>
  <c r="E37"/>
  <c r="G24"/>
  <c r="F24"/>
  <c r="E28"/>
  <c r="E29"/>
  <c r="G43"/>
  <c r="F43"/>
  <c r="E44"/>
  <c r="E43" s="1"/>
  <c r="E46"/>
  <c r="E45"/>
  <c r="F15"/>
  <c r="G15"/>
  <c r="E19"/>
  <c r="E18"/>
  <c r="P77" l="1"/>
  <c r="E66"/>
  <c r="E61"/>
  <c r="Q77"/>
  <c r="M77"/>
  <c r="H77"/>
  <c r="F77"/>
  <c r="G77"/>
  <c r="L77"/>
  <c r="E15"/>
  <c r="E24"/>
  <c r="E34"/>
  <c r="E58"/>
  <c r="E77" l="1"/>
</calcChain>
</file>

<file path=xl/sharedStrings.xml><?xml version="1.0" encoding="utf-8"?>
<sst xmlns="http://schemas.openxmlformats.org/spreadsheetml/2006/main" count="123" uniqueCount="79">
  <si>
    <t>Lp.</t>
  </si>
  <si>
    <t>Projekt</t>
  </si>
  <si>
    <t>w tym:</t>
  </si>
  <si>
    <t>Planowane wydatki</t>
  </si>
  <si>
    <t>2017 r.</t>
  </si>
  <si>
    <t>Wydatki razem (9+13)</t>
  </si>
  <si>
    <t>z tego:</t>
  </si>
  <si>
    <t>Środki z budżetu krajowego**</t>
  </si>
  <si>
    <t>Środki z budżetu UE</t>
  </si>
  <si>
    <t>Wydatki razem (10+11+12)</t>
  </si>
  <si>
    <t>z tego, źródła finansowania:</t>
  </si>
  <si>
    <t>Wydatki razem (14+15+16)</t>
  </si>
  <si>
    <t>pożyczki</t>
  </si>
  <si>
    <t>i kredyty</t>
  </si>
  <si>
    <t>obligacje</t>
  </si>
  <si>
    <t>pozostałe**</t>
  </si>
  <si>
    <t>pożyczki na prefinansowanie z budżetu państwa</t>
  </si>
  <si>
    <t>pożyczki i kredyty</t>
  </si>
  <si>
    <t>pozostałe</t>
  </si>
  <si>
    <t>1.</t>
  </si>
  <si>
    <t>Wydatki majątkowe razem: (1.1+1.4)</t>
  </si>
  <si>
    <t>x</t>
  </si>
  <si>
    <t>1.1</t>
  </si>
  <si>
    <t>Program: RPO Warmia i Mazury 2014-2020</t>
  </si>
  <si>
    <t>Kompleksowa termomodernizacja budynku usługowego (przychodni lekarskiej) przy ul. Norwida</t>
  </si>
  <si>
    <t>Oś priorytetowa: 4. Efektywność energetyczna</t>
  </si>
  <si>
    <t>Działanie: 4.3. Kompleksowa modernizacja energetyczna budynków. Poddziałanie. 4.3.1. Efektywność energetyczna w budynkach publicznych</t>
  </si>
  <si>
    <t>Nazwa projektu:</t>
  </si>
  <si>
    <t>Razem wydatki:</t>
  </si>
  <si>
    <t>700/70095/6057,6059</t>
  </si>
  <si>
    <t>2015 r.</t>
  </si>
  <si>
    <t>2016 r.</t>
  </si>
  <si>
    <t>1.2</t>
  </si>
  <si>
    <t>Rewitalizacja niezagospodarowanej przestrzeni publicznej Parku im. Jana Pawła II</t>
  </si>
  <si>
    <t>Oś priorytetowa: 5 Środowisko przyrodnicze i racjonalne wykorzystanie zasobów</t>
  </si>
  <si>
    <t>Działanie: 5.3 Ochrona różnorodności biologicznej</t>
  </si>
  <si>
    <t>Razem wydatki</t>
  </si>
  <si>
    <t>900/90004/6057/6059</t>
  </si>
  <si>
    <t>niewygasające z 2015 r.</t>
  </si>
  <si>
    <t>1.3.</t>
  </si>
  <si>
    <t>Zagospodarowanie gotyckiej części Zamku Krzyżackiego w Działdowie</t>
  </si>
  <si>
    <t>Oś priorytetowa: VI Kultura i dziedzictwo</t>
  </si>
  <si>
    <t>Działanie: 6.1 Infrastruktura kultury      Poddziałanie: 6.1.1 Dziedzictwo kulturowe</t>
  </si>
  <si>
    <t>921/92105/6057/6059</t>
  </si>
  <si>
    <t>2018 r.</t>
  </si>
  <si>
    <t>1.4.</t>
  </si>
  <si>
    <t>Stworzenie centrum aktywności organizacji pozarządowych przy ul. Zamkowej 6</t>
  </si>
  <si>
    <t>Oś priorytetowa: 8 Obszary wymagające rewitalizacji</t>
  </si>
  <si>
    <t>Działanie: 8.1 Rewitalizacja obszarów miejskich</t>
  </si>
  <si>
    <t>852/85295/6057/6059</t>
  </si>
  <si>
    <t>1.5.</t>
  </si>
  <si>
    <t>Program: RPO WiM 2014-2020</t>
  </si>
  <si>
    <t>„Pogodne dzieciństwo – udana przyszłość” Przedszkole nr 5</t>
  </si>
  <si>
    <t>Oś prirytetowa: 2 Kadry dla gospodarki</t>
  </si>
  <si>
    <t>Działanie: 2.1. Zapewnienie równego dostępu do wysokiej jakości edukacji przedszkolnej</t>
  </si>
  <si>
    <t>801-80104-606</t>
  </si>
  <si>
    <t>1.6.</t>
  </si>
  <si>
    <t>„Przywrócenie funkcji kulturalnych budynkowi przy ul. Jagiełły 13”</t>
  </si>
  <si>
    <t>Oś priorytetowa: 6 Kultura i dzidzictwo</t>
  </si>
  <si>
    <t>Działanie: 6.1. Infrastruktura kultury</t>
  </si>
  <si>
    <t>Poddziałanie: 6.1.2. Instytucje kultury</t>
  </si>
  <si>
    <t>921-92105-6057,6059</t>
  </si>
  <si>
    <t>2019r.</t>
  </si>
  <si>
    <t>Wydatki bieżące razem:</t>
  </si>
  <si>
    <t>2.1.</t>
  </si>
  <si>
    <t>801-80104-302,401,404,411,412,414,417,421,424,426,427,428,430,436,441,443,444,452,470</t>
  </si>
  <si>
    <t>2.2.</t>
  </si>
  <si>
    <t>AKTYWNE WŁĄCZENIE – SZANSĄ NA LEPSZE JUTRO – MOPS</t>
  </si>
  <si>
    <t>Oś prirytetowa: RPWM.11.00.00. Włączenie społeczne</t>
  </si>
  <si>
    <t>Działanie: RPWM. 11.01.00. Aktywne włączenie, w tym z myślą o promowaniu równych szans oraz aktywnego uczestnictwa i zwiększaniu szans na zatrudnienie Poddziałanie RPWM. 11.01.01 Aktywizacja spłeczna i zawodowa osób wykluczonych oraz zagrożonych wykluczeniem społecznym – projekty konkursowe</t>
  </si>
  <si>
    <t>852/85295/401/411/412/311</t>
  </si>
  <si>
    <t>Ogółem (1+2)</t>
  </si>
  <si>
    <t>Klasyfikacja (dział, rozdział,
paragraf)</t>
  </si>
  <si>
    <t>Wydatki
w okresie realizacji Projektu (całkowita wartość Projektu)
(6+7)</t>
  </si>
  <si>
    <t>Środki
z budżetu krajowego</t>
  </si>
  <si>
    <t>Środki
z budżetu UE</t>
  </si>
  <si>
    <t>2018 r.</t>
  </si>
  <si>
    <t>Kategoria interwencji funduszy struktural.</t>
  </si>
  <si>
    <t>Wydatki* na programy i projekty realizowane ze środków pochodzących z funduszy strukturalnych i Funduszu Spójności oraz pozostałe środki pochodzące ze źródeł zagranicznych nie podlegające zwrotowi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</si>
</sst>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9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8"/>
      <name val="Times New Roman"/>
      <family val="1"/>
      <charset val="238"/>
    </font>
    <font>
      <sz val="7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4" fontId="3" fillId="0" borderId="15" xfId="0" applyNumberFormat="1" applyFont="1" applyBorder="1" applyAlignment="1">
      <alignment horizontal="center" vertical="center" wrapText="1"/>
    </xf>
    <xf numFmtId="0" fontId="6" fillId="0" borderId="0" xfId="0" applyFont="1"/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5" fillId="0" borderId="18" xfId="0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7"/>
  <sheetViews>
    <sheetView showGridLines="0" tabSelected="1" view="pageBreakPreview" zoomScale="60" zoomScaleNormal="100" workbookViewId="0">
      <selection activeCell="U15" sqref="U15"/>
    </sheetView>
  </sheetViews>
  <sheetFormatPr defaultRowHeight="15"/>
  <cols>
    <col min="1" max="1" width="4.42578125" style="1" customWidth="1"/>
    <col min="2" max="2" width="44.140625" style="12" customWidth="1"/>
    <col min="3" max="3" width="9.28515625" style="1" bestFit="1" customWidth="1"/>
    <col min="4" max="4" width="13.85546875" style="1" customWidth="1"/>
    <col min="5" max="5" width="13.7109375" style="1" customWidth="1"/>
    <col min="6" max="6" width="12" style="1" customWidth="1"/>
    <col min="7" max="7" width="12.28515625" style="1" customWidth="1"/>
    <col min="8" max="8" width="11.28515625" style="1" customWidth="1"/>
    <col min="9" max="9" width="12.28515625" style="1" customWidth="1"/>
    <col min="10" max="11" width="9.28515625" style="1" bestFit="1" customWidth="1"/>
    <col min="12" max="12" width="10.140625" style="1" bestFit="1" customWidth="1"/>
    <col min="13" max="13" width="11.85546875" style="1" customWidth="1"/>
    <col min="14" max="14" width="9.28515625" style="1" customWidth="1"/>
    <col min="15" max="15" width="8.5703125" style="1" customWidth="1"/>
    <col min="16" max="16" width="8.85546875" style="1" customWidth="1"/>
    <col min="17" max="17" width="10.85546875" style="1" customWidth="1"/>
    <col min="18" max="16384" width="9.140625" style="1"/>
  </cols>
  <sheetData>
    <row r="1" spans="1:17" ht="15.75" thickBot="1">
      <c r="B1" s="18" t="s">
        <v>78</v>
      </c>
    </row>
    <row r="2" spans="1:17" ht="17.25" customHeight="1" thickBot="1">
      <c r="A2" s="24" t="s">
        <v>0</v>
      </c>
      <c r="B2" s="24" t="s">
        <v>1</v>
      </c>
      <c r="C2" s="24" t="s">
        <v>77</v>
      </c>
      <c r="D2" s="24" t="s">
        <v>72</v>
      </c>
      <c r="E2" s="24" t="s">
        <v>73</v>
      </c>
      <c r="F2" s="45" t="s">
        <v>2</v>
      </c>
      <c r="G2" s="47"/>
      <c r="H2" s="45" t="s">
        <v>3</v>
      </c>
      <c r="I2" s="46"/>
      <c r="J2" s="46"/>
      <c r="K2" s="46"/>
      <c r="L2" s="46"/>
      <c r="M2" s="46"/>
      <c r="N2" s="46"/>
      <c r="O2" s="46"/>
      <c r="P2" s="46"/>
      <c r="Q2" s="47"/>
    </row>
    <row r="3" spans="1:17" ht="20.25" customHeight="1" thickBot="1">
      <c r="A3" s="25"/>
      <c r="B3" s="25"/>
      <c r="C3" s="25"/>
      <c r="D3" s="25"/>
      <c r="E3" s="25"/>
      <c r="F3" s="24" t="s">
        <v>74</v>
      </c>
      <c r="G3" s="24" t="s">
        <v>75</v>
      </c>
      <c r="H3" s="45" t="s">
        <v>44</v>
      </c>
      <c r="I3" s="46"/>
      <c r="J3" s="46"/>
      <c r="K3" s="46"/>
      <c r="L3" s="46"/>
      <c r="M3" s="46"/>
      <c r="N3" s="46"/>
      <c r="O3" s="46"/>
      <c r="P3" s="46"/>
      <c r="Q3" s="47"/>
    </row>
    <row r="4" spans="1:17" ht="15.75" thickBot="1">
      <c r="A4" s="25"/>
      <c r="B4" s="25"/>
      <c r="C4" s="25"/>
      <c r="D4" s="25"/>
      <c r="E4" s="25"/>
      <c r="F4" s="25"/>
      <c r="G4" s="25"/>
      <c r="H4" s="24" t="s">
        <v>5</v>
      </c>
      <c r="I4" s="45" t="s">
        <v>6</v>
      </c>
      <c r="J4" s="46"/>
      <c r="K4" s="46"/>
      <c r="L4" s="46"/>
      <c r="M4" s="46"/>
      <c r="N4" s="46"/>
      <c r="O4" s="46"/>
      <c r="P4" s="46"/>
      <c r="Q4" s="47"/>
    </row>
    <row r="5" spans="1:17" ht="15.75" thickBot="1">
      <c r="A5" s="25"/>
      <c r="B5" s="25"/>
      <c r="C5" s="25"/>
      <c r="D5" s="25"/>
      <c r="E5" s="25"/>
      <c r="F5" s="25"/>
      <c r="G5" s="25"/>
      <c r="H5" s="25"/>
      <c r="I5" s="45" t="s">
        <v>7</v>
      </c>
      <c r="J5" s="46"/>
      <c r="K5" s="46"/>
      <c r="L5" s="47"/>
      <c r="M5" s="45" t="s">
        <v>8</v>
      </c>
      <c r="N5" s="46"/>
      <c r="O5" s="46"/>
      <c r="P5" s="46"/>
      <c r="Q5" s="47"/>
    </row>
    <row r="6" spans="1:17" ht="15.75" thickBot="1">
      <c r="A6" s="25"/>
      <c r="B6" s="25"/>
      <c r="C6" s="25"/>
      <c r="D6" s="25"/>
      <c r="E6" s="25"/>
      <c r="F6" s="25"/>
      <c r="G6" s="25"/>
      <c r="H6" s="25"/>
      <c r="I6" s="24" t="s">
        <v>9</v>
      </c>
      <c r="J6" s="45" t="s">
        <v>10</v>
      </c>
      <c r="K6" s="46"/>
      <c r="L6" s="47"/>
      <c r="M6" s="24" t="s">
        <v>11</v>
      </c>
      <c r="N6" s="45" t="s">
        <v>10</v>
      </c>
      <c r="O6" s="46"/>
      <c r="P6" s="46"/>
      <c r="Q6" s="47"/>
    </row>
    <row r="7" spans="1:17" ht="51" customHeight="1">
      <c r="A7" s="25"/>
      <c r="B7" s="25"/>
      <c r="C7" s="25"/>
      <c r="D7" s="25"/>
      <c r="E7" s="25"/>
      <c r="F7" s="25"/>
      <c r="G7" s="25"/>
      <c r="H7" s="25"/>
      <c r="I7" s="25"/>
      <c r="J7" s="21" t="s">
        <v>12</v>
      </c>
      <c r="K7" s="24" t="s">
        <v>14</v>
      </c>
      <c r="L7" s="24" t="s">
        <v>15</v>
      </c>
      <c r="M7" s="25"/>
      <c r="N7" s="24" t="s">
        <v>16</v>
      </c>
      <c r="O7" s="24" t="s">
        <v>17</v>
      </c>
      <c r="P7" s="24" t="s">
        <v>14</v>
      </c>
      <c r="Q7" s="24" t="s">
        <v>18</v>
      </c>
    </row>
    <row r="8" spans="1:17" ht="15.75" thickBot="1">
      <c r="A8" s="26"/>
      <c r="B8" s="26"/>
      <c r="C8" s="26"/>
      <c r="D8" s="26"/>
      <c r="E8" s="26"/>
      <c r="F8" s="26"/>
      <c r="G8" s="26"/>
      <c r="H8" s="26"/>
      <c r="I8" s="26"/>
      <c r="J8" s="22" t="s">
        <v>13</v>
      </c>
      <c r="K8" s="26"/>
      <c r="L8" s="26"/>
      <c r="M8" s="26"/>
      <c r="N8" s="26"/>
      <c r="O8" s="26"/>
      <c r="P8" s="26"/>
      <c r="Q8" s="26"/>
    </row>
    <row r="9" spans="1:17" ht="15.75" thickBot="1">
      <c r="A9" s="20">
        <v>1</v>
      </c>
      <c r="B9" s="2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3">
        <v>13</v>
      </c>
      <c r="N9" s="3">
        <v>14</v>
      </c>
      <c r="O9" s="3">
        <v>14</v>
      </c>
      <c r="P9" s="3">
        <v>15</v>
      </c>
      <c r="Q9" s="3">
        <v>16</v>
      </c>
    </row>
    <row r="10" spans="1:17" ht="15.75" thickBot="1">
      <c r="A10" s="19" t="s">
        <v>19</v>
      </c>
      <c r="B10" s="2" t="s">
        <v>20</v>
      </c>
      <c r="C10" s="41" t="s">
        <v>21</v>
      </c>
      <c r="D10" s="42"/>
      <c r="E10" s="4">
        <f>SUM(E15,E24,E34,E43,E51,E58,)</f>
        <v>25881054</v>
      </c>
      <c r="F10" s="4">
        <f>SUM(F15,F24,F34,F43,F51,F58,)</f>
        <v>9564616</v>
      </c>
      <c r="G10" s="4">
        <f>SUM(G15,G24,G34,G43,G51,G58,)</f>
        <v>16316438</v>
      </c>
      <c r="H10" s="4">
        <f t="shared" ref="H10:Q10" si="0">SUM(H15,H24,H34,H43,H51,H58,)</f>
        <v>13826891</v>
      </c>
      <c r="I10" s="4">
        <f t="shared" si="0"/>
        <v>6303362</v>
      </c>
      <c r="J10" s="4">
        <f t="shared" si="0"/>
        <v>0</v>
      </c>
      <c r="K10" s="4">
        <f t="shared" si="0"/>
        <v>0</v>
      </c>
      <c r="L10" s="4">
        <f t="shared" si="0"/>
        <v>6303362</v>
      </c>
      <c r="M10" s="4">
        <f t="shared" si="0"/>
        <v>7523529</v>
      </c>
      <c r="N10" s="4">
        <f t="shared" si="0"/>
        <v>0</v>
      </c>
      <c r="O10" s="4">
        <f t="shared" si="0"/>
        <v>0</v>
      </c>
      <c r="P10" s="4">
        <f t="shared" si="0"/>
        <v>0</v>
      </c>
      <c r="Q10" s="4">
        <f t="shared" si="0"/>
        <v>7523529</v>
      </c>
    </row>
    <row r="11" spans="1:17" ht="23.25" thickBot="1">
      <c r="A11" s="40" t="s">
        <v>22</v>
      </c>
      <c r="B11" s="2" t="s">
        <v>23</v>
      </c>
      <c r="C11" s="30" t="s">
        <v>24</v>
      </c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2"/>
    </row>
    <row r="12" spans="1:17" ht="23.25" thickBot="1">
      <c r="A12" s="28"/>
      <c r="B12" s="2" t="s">
        <v>25</v>
      </c>
      <c r="C12" s="33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5"/>
    </row>
    <row r="13" spans="1:17" ht="45.75" thickBot="1">
      <c r="A13" s="28"/>
      <c r="B13" s="2" t="s">
        <v>26</v>
      </c>
      <c r="C13" s="33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5"/>
    </row>
    <row r="14" spans="1:17" ht="15.75" thickBot="1">
      <c r="A14" s="28"/>
      <c r="B14" s="2" t="s">
        <v>27</v>
      </c>
      <c r="C14" s="36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8"/>
    </row>
    <row r="15" spans="1:17" ht="25.5" customHeight="1" thickBot="1">
      <c r="A15" s="28"/>
      <c r="B15" s="2" t="s">
        <v>28</v>
      </c>
      <c r="C15" s="3">
        <v>13</v>
      </c>
      <c r="D15" s="3" t="s">
        <v>29</v>
      </c>
      <c r="E15" s="4">
        <f>SUM(E16:E19)</f>
        <v>969066</v>
      </c>
      <c r="F15" s="4">
        <f>SUM(F16:F19)</f>
        <v>502875</v>
      </c>
      <c r="G15" s="4">
        <f>SUM(G16:G19)</f>
        <v>466191</v>
      </c>
      <c r="H15" s="4">
        <v>292819</v>
      </c>
      <c r="I15" s="4">
        <v>167407</v>
      </c>
      <c r="J15" s="4"/>
      <c r="K15" s="4"/>
      <c r="L15" s="4">
        <v>167407</v>
      </c>
      <c r="M15" s="4">
        <v>125412</v>
      </c>
      <c r="N15" s="4"/>
      <c r="O15" s="4"/>
      <c r="P15" s="4"/>
      <c r="Q15" s="4">
        <v>125412</v>
      </c>
    </row>
    <row r="16" spans="1:17" ht="15.75" thickBot="1">
      <c r="A16" s="28"/>
      <c r="B16" s="2" t="s">
        <v>30</v>
      </c>
      <c r="C16" s="3"/>
      <c r="D16" s="3"/>
      <c r="E16" s="4">
        <f>SUM(F16:G16)</f>
        <v>28968</v>
      </c>
      <c r="F16" s="4">
        <v>10685</v>
      </c>
      <c r="G16" s="4">
        <v>18283</v>
      </c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15.75" thickBot="1">
      <c r="A17" s="28"/>
      <c r="B17" s="2" t="s">
        <v>31</v>
      </c>
      <c r="C17" s="3"/>
      <c r="D17" s="3"/>
      <c r="E17" s="4">
        <f>SUM(F17:G17)</f>
        <v>2501</v>
      </c>
      <c r="F17" s="23">
        <v>948</v>
      </c>
      <c r="G17" s="4">
        <v>1553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.75" thickBot="1">
      <c r="A18" s="29"/>
      <c r="B18" s="2" t="s">
        <v>4</v>
      </c>
      <c r="C18" s="5"/>
      <c r="D18" s="5"/>
      <c r="E18" s="17">
        <f>SUM(F18:G18)</f>
        <v>644778</v>
      </c>
      <c r="F18" s="17">
        <v>323835</v>
      </c>
      <c r="G18" s="17">
        <v>320943</v>
      </c>
      <c r="H18" s="5"/>
      <c r="I18" s="5"/>
      <c r="J18" s="5"/>
      <c r="K18" s="5"/>
      <c r="L18" s="5"/>
      <c r="M18" s="5"/>
      <c r="N18" s="5"/>
      <c r="O18" s="5"/>
      <c r="P18" s="5"/>
      <c r="Q18" s="5"/>
    </row>
    <row r="19" spans="1:17" ht="15.75" thickBot="1">
      <c r="A19" s="6"/>
      <c r="B19" s="7" t="s">
        <v>76</v>
      </c>
      <c r="C19" s="8"/>
      <c r="D19" s="8"/>
      <c r="E19" s="9">
        <f>SUM(F19:G19)</f>
        <v>292819</v>
      </c>
      <c r="F19" s="9">
        <v>167407</v>
      </c>
      <c r="G19" s="9">
        <v>125412</v>
      </c>
      <c r="H19" s="8"/>
      <c r="I19" s="8"/>
      <c r="J19" s="8"/>
      <c r="K19" s="8"/>
      <c r="L19" s="8"/>
      <c r="M19" s="8"/>
      <c r="N19" s="8"/>
      <c r="O19" s="8"/>
      <c r="P19" s="8"/>
      <c r="Q19" s="8"/>
    </row>
    <row r="20" spans="1:17" ht="23.25" thickBot="1">
      <c r="A20" s="28" t="s">
        <v>32</v>
      </c>
      <c r="B20" s="2" t="s">
        <v>23</v>
      </c>
      <c r="C20" s="33" t="s">
        <v>33</v>
      </c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5"/>
    </row>
    <row r="21" spans="1:17" ht="23.25" thickBot="1">
      <c r="A21" s="28"/>
      <c r="B21" s="2" t="s">
        <v>34</v>
      </c>
      <c r="C21" s="33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5"/>
    </row>
    <row r="22" spans="1:17" ht="23.25" thickBot="1">
      <c r="A22" s="28"/>
      <c r="B22" s="2" t="s">
        <v>35</v>
      </c>
      <c r="C22" s="33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5"/>
    </row>
    <row r="23" spans="1:17" ht="15.75" thickBot="1">
      <c r="A23" s="28"/>
      <c r="B23" s="2" t="s">
        <v>27</v>
      </c>
      <c r="C23" s="36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8"/>
    </row>
    <row r="24" spans="1:17" ht="23.25" thickBot="1">
      <c r="A24" s="28"/>
      <c r="B24" s="2" t="s">
        <v>36</v>
      </c>
      <c r="C24" s="3">
        <v>55</v>
      </c>
      <c r="D24" s="3" t="s">
        <v>37</v>
      </c>
      <c r="E24" s="4">
        <f>SUM(E25:E29)</f>
        <v>1269640</v>
      </c>
      <c r="F24" s="4">
        <f>SUM(F25:F29)</f>
        <v>318046</v>
      </c>
      <c r="G24" s="4">
        <f>SUM(G25:G29)</f>
        <v>951594</v>
      </c>
      <c r="H24" s="4">
        <v>421931</v>
      </c>
      <c r="I24" s="4">
        <v>63290</v>
      </c>
      <c r="J24" s="4"/>
      <c r="K24" s="4"/>
      <c r="L24" s="4">
        <v>63290</v>
      </c>
      <c r="M24" s="4">
        <v>358641</v>
      </c>
      <c r="N24" s="4"/>
      <c r="O24" s="4"/>
      <c r="P24" s="4"/>
      <c r="Q24" s="4">
        <v>358641</v>
      </c>
    </row>
    <row r="25" spans="1:17" ht="15.75" thickBot="1">
      <c r="A25" s="28"/>
      <c r="B25" s="2" t="s">
        <v>30</v>
      </c>
      <c r="C25" s="3"/>
      <c r="D25" s="3"/>
      <c r="E25" s="4">
        <f>SUM(F25:G25)</f>
        <v>1538</v>
      </c>
      <c r="F25" s="4">
        <v>362</v>
      </c>
      <c r="G25" s="4">
        <v>1176</v>
      </c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ht="15.75" thickBot="1">
      <c r="A26" s="28"/>
      <c r="B26" s="2" t="s">
        <v>38</v>
      </c>
      <c r="C26" s="3"/>
      <c r="D26" s="3"/>
      <c r="E26" s="4">
        <f>SUM(F26:G26)</f>
        <v>20000</v>
      </c>
      <c r="F26" s="4">
        <v>4700</v>
      </c>
      <c r="G26" s="4">
        <v>15300</v>
      </c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ht="15.75" thickBot="1">
      <c r="A27" s="28"/>
      <c r="B27" s="2" t="s">
        <v>31</v>
      </c>
      <c r="C27" s="3"/>
      <c r="D27" s="3"/>
      <c r="E27" s="4">
        <f>SUM(F27:G27)</f>
        <v>3691</v>
      </c>
      <c r="F27" s="4">
        <v>868</v>
      </c>
      <c r="G27" s="4">
        <v>2823</v>
      </c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ht="17.25" customHeight="1" thickBot="1">
      <c r="A28" s="29"/>
      <c r="B28" s="2" t="s">
        <v>4</v>
      </c>
      <c r="C28" s="5"/>
      <c r="D28" s="5"/>
      <c r="E28" s="17">
        <f>SUM(F28:G28)</f>
        <v>822480</v>
      </c>
      <c r="F28" s="17">
        <v>212962</v>
      </c>
      <c r="G28" s="17">
        <v>609518</v>
      </c>
      <c r="H28" s="17"/>
      <c r="I28" s="17"/>
      <c r="J28" s="17"/>
      <c r="K28" s="17"/>
      <c r="L28" s="17"/>
      <c r="M28" s="17"/>
      <c r="N28" s="17"/>
      <c r="O28" s="17"/>
      <c r="P28" s="17"/>
      <c r="Q28" s="17"/>
    </row>
    <row r="29" spans="1:17" ht="15.75" thickBot="1">
      <c r="A29" s="19"/>
      <c r="B29" s="7" t="s">
        <v>76</v>
      </c>
      <c r="C29" s="8"/>
      <c r="D29" s="8"/>
      <c r="E29" s="9">
        <f>SUM(F29:G29)</f>
        <v>421931</v>
      </c>
      <c r="F29" s="9">
        <v>99154</v>
      </c>
      <c r="G29" s="9">
        <v>322777</v>
      </c>
      <c r="H29" s="9"/>
      <c r="I29" s="9"/>
      <c r="J29" s="9"/>
      <c r="K29" s="9"/>
      <c r="L29" s="9"/>
      <c r="M29" s="9"/>
      <c r="N29" s="9"/>
      <c r="O29" s="9"/>
      <c r="P29" s="9"/>
      <c r="Q29" s="9"/>
    </row>
    <row r="30" spans="1:17" ht="23.25" thickBot="1">
      <c r="A30" s="40" t="s">
        <v>39</v>
      </c>
      <c r="B30" s="2" t="s">
        <v>23</v>
      </c>
      <c r="C30" s="33" t="s">
        <v>40</v>
      </c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5"/>
    </row>
    <row r="31" spans="1:17" ht="15.75" thickBot="1">
      <c r="A31" s="28"/>
      <c r="B31" s="2" t="s">
        <v>41</v>
      </c>
      <c r="C31" s="33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5"/>
    </row>
    <row r="32" spans="1:17" ht="23.25" thickBot="1">
      <c r="A32" s="28"/>
      <c r="B32" s="2" t="s">
        <v>42</v>
      </c>
      <c r="C32" s="33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5"/>
    </row>
    <row r="33" spans="1:17" ht="15.75" thickBot="1">
      <c r="A33" s="28"/>
      <c r="B33" s="2" t="s">
        <v>27</v>
      </c>
      <c r="C33" s="36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8"/>
    </row>
    <row r="34" spans="1:17" ht="23.25" thickBot="1">
      <c r="A34" s="28"/>
      <c r="B34" s="2" t="s">
        <v>36</v>
      </c>
      <c r="C34" s="3">
        <v>94</v>
      </c>
      <c r="D34" s="3" t="s">
        <v>43</v>
      </c>
      <c r="E34" s="4">
        <f>SUM(F34:G34)</f>
        <v>11205084</v>
      </c>
      <c r="F34" s="4">
        <f>SUM(F35:F38)</f>
        <v>4821996</v>
      </c>
      <c r="G34" s="4">
        <f>SUM(G35:G38)</f>
        <v>6383088</v>
      </c>
      <c r="H34" s="4">
        <v>6376566</v>
      </c>
      <c r="I34" s="4">
        <v>3946550</v>
      </c>
      <c r="J34" s="4"/>
      <c r="K34" s="4"/>
      <c r="L34" s="4">
        <v>3946550</v>
      </c>
      <c r="M34" s="4">
        <v>2430016</v>
      </c>
      <c r="N34" s="4"/>
      <c r="O34" s="4"/>
      <c r="P34" s="4"/>
      <c r="Q34" s="4">
        <v>2430016</v>
      </c>
    </row>
    <row r="35" spans="1:17" ht="15.75" thickBot="1">
      <c r="A35" s="28"/>
      <c r="B35" s="2" t="s">
        <v>38</v>
      </c>
      <c r="C35" s="3"/>
      <c r="D35" s="3"/>
      <c r="E35" s="4">
        <f>SUM(F35:G35)</f>
        <v>89790</v>
      </c>
      <c r="F35" s="4">
        <v>21965</v>
      </c>
      <c r="G35" s="4">
        <v>67825</v>
      </c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1:17" ht="15.75" thickBot="1">
      <c r="A36" s="28"/>
      <c r="B36" s="2" t="s">
        <v>31</v>
      </c>
      <c r="C36" s="3"/>
      <c r="D36" s="3"/>
      <c r="E36" s="4">
        <f>SUM(F36:G36)</f>
        <v>20911</v>
      </c>
      <c r="F36" s="4">
        <v>4241</v>
      </c>
      <c r="G36" s="4">
        <v>16670</v>
      </c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1:17" ht="15.75" thickBot="1">
      <c r="A37" s="28"/>
      <c r="B37" s="2" t="s">
        <v>4</v>
      </c>
      <c r="C37" s="3"/>
      <c r="D37" s="3"/>
      <c r="E37" s="4">
        <f>SUM(F37:G37)</f>
        <v>4717817</v>
      </c>
      <c r="F37" s="4">
        <v>849240</v>
      </c>
      <c r="G37" s="4">
        <v>3868577</v>
      </c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1:17" ht="15.75" thickBot="1">
      <c r="A38" s="29"/>
      <c r="B38" s="16" t="s">
        <v>44</v>
      </c>
      <c r="C38" s="3"/>
      <c r="D38" s="3"/>
      <c r="E38" s="4">
        <f>SUM(F38:G38)</f>
        <v>6376566</v>
      </c>
      <c r="F38" s="4">
        <v>3946550</v>
      </c>
      <c r="G38" s="4">
        <v>2430016</v>
      </c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1:17" ht="18" customHeight="1" thickBot="1">
      <c r="A39" s="27" t="s">
        <v>45</v>
      </c>
      <c r="B39" s="16" t="s">
        <v>23</v>
      </c>
      <c r="C39" s="30" t="s">
        <v>46</v>
      </c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2"/>
    </row>
    <row r="40" spans="1:17" ht="18" customHeight="1" thickBot="1">
      <c r="A40" s="28"/>
      <c r="B40" s="2" t="s">
        <v>47</v>
      </c>
      <c r="C40" s="33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5"/>
    </row>
    <row r="41" spans="1:17" ht="18" customHeight="1" thickBot="1">
      <c r="A41" s="28"/>
      <c r="B41" s="2" t="s">
        <v>48</v>
      </c>
      <c r="C41" s="33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5"/>
    </row>
    <row r="42" spans="1:17" ht="15.75" thickBot="1">
      <c r="A42" s="28"/>
      <c r="B42" s="2" t="s">
        <v>27</v>
      </c>
      <c r="C42" s="36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8"/>
    </row>
    <row r="43" spans="1:17" ht="23.25" thickBot="1">
      <c r="A43" s="28"/>
      <c r="B43" s="2" t="s">
        <v>36</v>
      </c>
      <c r="C43" s="3">
        <v>55</v>
      </c>
      <c r="D43" s="3" t="s">
        <v>49</v>
      </c>
      <c r="E43" s="4">
        <f>SUM(E44:E46)</f>
        <v>2255059</v>
      </c>
      <c r="F43" s="4">
        <f>SUM(F44:F46)</f>
        <v>777742</v>
      </c>
      <c r="G43" s="4">
        <f>SUM(G44:G46)</f>
        <v>1477317</v>
      </c>
      <c r="H43" s="4">
        <v>2111738</v>
      </c>
      <c r="I43" s="4">
        <v>744061</v>
      </c>
      <c r="J43" s="4"/>
      <c r="K43" s="4"/>
      <c r="L43" s="4">
        <v>744061</v>
      </c>
      <c r="M43" s="4">
        <v>1367677</v>
      </c>
      <c r="N43" s="4"/>
      <c r="O43" s="4"/>
      <c r="P43" s="4"/>
      <c r="Q43" s="4">
        <v>1367677</v>
      </c>
    </row>
    <row r="44" spans="1:17" ht="15.75" thickBot="1">
      <c r="A44" s="28"/>
      <c r="B44" s="2" t="s">
        <v>31</v>
      </c>
      <c r="C44" s="3"/>
      <c r="D44" s="3"/>
      <c r="E44" s="4">
        <f>SUM(F44:G44)</f>
        <v>68358</v>
      </c>
      <c r="F44" s="4">
        <v>16064</v>
      </c>
      <c r="G44" s="4">
        <v>52294</v>
      </c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17" ht="15.75" thickBot="1">
      <c r="A45" s="28"/>
      <c r="B45" s="2" t="s">
        <v>4</v>
      </c>
      <c r="C45" s="3"/>
      <c r="D45" s="3"/>
      <c r="E45" s="4">
        <f>SUM(F45:G45)</f>
        <v>74963</v>
      </c>
      <c r="F45" s="4">
        <v>17617</v>
      </c>
      <c r="G45" s="4">
        <v>57346</v>
      </c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7" ht="15.75" thickBot="1">
      <c r="A46" s="29"/>
      <c r="B46" s="2" t="s">
        <v>44</v>
      </c>
      <c r="C46" s="3"/>
      <c r="D46" s="3"/>
      <c r="E46" s="4">
        <f>SUM(F46:G46)</f>
        <v>2111738</v>
      </c>
      <c r="F46" s="4">
        <v>744061</v>
      </c>
      <c r="G46" s="4">
        <v>1367677</v>
      </c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7" ht="15.75" thickBot="1">
      <c r="A47" s="40" t="s">
        <v>50</v>
      </c>
      <c r="B47" s="2" t="s">
        <v>51</v>
      </c>
      <c r="C47" s="30" t="s">
        <v>52</v>
      </c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2"/>
    </row>
    <row r="48" spans="1:17" ht="15.75" thickBot="1">
      <c r="A48" s="28"/>
      <c r="B48" s="2" t="s">
        <v>53</v>
      </c>
      <c r="C48" s="33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5"/>
    </row>
    <row r="49" spans="1:17" ht="24.75" customHeight="1" thickBot="1">
      <c r="A49" s="28"/>
      <c r="B49" s="2" t="s">
        <v>54</v>
      </c>
      <c r="C49" s="33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5"/>
    </row>
    <row r="50" spans="1:17" ht="15.75" thickBot="1">
      <c r="A50" s="28"/>
      <c r="B50" s="2" t="s">
        <v>27</v>
      </c>
      <c r="C50" s="36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8"/>
    </row>
    <row r="51" spans="1:17" ht="23.25" thickBot="1">
      <c r="A51" s="28"/>
      <c r="B51" s="2" t="s">
        <v>36</v>
      </c>
      <c r="C51" s="3">
        <v>115</v>
      </c>
      <c r="D51" s="3" t="s">
        <v>55</v>
      </c>
      <c r="E51" s="4">
        <f>SUM(F51:G51)</f>
        <v>48438</v>
      </c>
      <c r="F51" s="4">
        <f>SUM(F52)</f>
        <v>7011</v>
      </c>
      <c r="G51" s="4">
        <v>41427</v>
      </c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1:17" ht="15.75" thickBot="1">
      <c r="A52" s="29"/>
      <c r="B52" s="2" t="s">
        <v>4</v>
      </c>
      <c r="C52" s="3"/>
      <c r="D52" s="3"/>
      <c r="E52" s="4">
        <f>SUM(F52:G52)</f>
        <v>48438</v>
      </c>
      <c r="F52" s="4">
        <v>7011</v>
      </c>
      <c r="G52" s="4">
        <v>41427</v>
      </c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1:17" ht="23.25" thickBot="1">
      <c r="A53" s="40" t="s">
        <v>56</v>
      </c>
      <c r="B53" s="2" t="s">
        <v>23</v>
      </c>
      <c r="C53" s="30" t="s">
        <v>57</v>
      </c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2"/>
    </row>
    <row r="54" spans="1:17" ht="15.75" thickBot="1">
      <c r="A54" s="28"/>
      <c r="B54" s="2" t="s">
        <v>58</v>
      </c>
      <c r="C54" s="33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5"/>
    </row>
    <row r="55" spans="1:17" ht="15.75" thickBot="1">
      <c r="A55" s="28"/>
      <c r="B55" s="2" t="s">
        <v>59</v>
      </c>
      <c r="C55" s="33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5"/>
    </row>
    <row r="56" spans="1:17" ht="15.75" thickBot="1">
      <c r="A56" s="28"/>
      <c r="B56" s="2" t="s">
        <v>60</v>
      </c>
      <c r="C56" s="33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5"/>
    </row>
    <row r="57" spans="1:17" ht="15.75" thickBot="1">
      <c r="A57" s="28"/>
      <c r="B57" s="2" t="s">
        <v>27</v>
      </c>
      <c r="C57" s="36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8"/>
    </row>
    <row r="58" spans="1:17" ht="23.25" thickBot="1">
      <c r="A58" s="28"/>
      <c r="B58" s="2" t="s">
        <v>36</v>
      </c>
      <c r="C58" s="3">
        <v>95</v>
      </c>
      <c r="D58" s="3" t="s">
        <v>61</v>
      </c>
      <c r="E58" s="4">
        <f>SUM(F58:G58)</f>
        <v>10133767</v>
      </c>
      <c r="F58" s="4">
        <f>SUM(F59:F60)</f>
        <v>3136946</v>
      </c>
      <c r="G58" s="4">
        <f>SUM(G59:G60)</f>
        <v>6996821</v>
      </c>
      <c r="H58" s="4">
        <v>4623837</v>
      </c>
      <c r="I58" s="4">
        <v>1382054</v>
      </c>
      <c r="J58" s="4"/>
      <c r="K58" s="4"/>
      <c r="L58" s="4">
        <v>1382054</v>
      </c>
      <c r="M58" s="4">
        <v>3241783</v>
      </c>
      <c r="N58" s="4"/>
      <c r="O58" s="4"/>
      <c r="P58" s="4"/>
      <c r="Q58" s="4">
        <v>3241783</v>
      </c>
    </row>
    <row r="59" spans="1:17" ht="15.75" thickBot="1">
      <c r="A59" s="28"/>
      <c r="B59" s="2" t="s">
        <v>44</v>
      </c>
      <c r="C59" s="3"/>
      <c r="D59" s="3"/>
      <c r="E59" s="4">
        <f>SUM(F59:G59)</f>
        <v>4623837</v>
      </c>
      <c r="F59" s="4">
        <v>1382054</v>
      </c>
      <c r="G59" s="4">
        <v>3241783</v>
      </c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1:17" ht="15.75" thickBot="1">
      <c r="A60" s="29"/>
      <c r="B60" s="2" t="s">
        <v>62</v>
      </c>
      <c r="C60" s="3"/>
      <c r="D60" s="3"/>
      <c r="E60" s="4">
        <f>SUM(F60:G60)</f>
        <v>5509930</v>
      </c>
      <c r="F60" s="4">
        <v>1754892</v>
      </c>
      <c r="G60" s="4">
        <v>3755038</v>
      </c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1:17" s="10" customFormat="1" ht="15.75" thickBot="1">
      <c r="A61" s="15">
        <v>2</v>
      </c>
      <c r="B61" s="13" t="s">
        <v>63</v>
      </c>
      <c r="C61" s="43" t="s">
        <v>21</v>
      </c>
      <c r="D61" s="44"/>
      <c r="E61" s="14">
        <f>SUM(E66,E73,)</f>
        <v>902375</v>
      </c>
      <c r="F61" s="14">
        <f t="shared" ref="F61:Q61" si="1">SUM(F66,F73,)</f>
        <v>174793</v>
      </c>
      <c r="G61" s="14">
        <f t="shared" si="1"/>
        <v>727582</v>
      </c>
      <c r="H61" s="14">
        <f t="shared" si="1"/>
        <v>414435</v>
      </c>
      <c r="I61" s="14">
        <f t="shared" si="1"/>
        <v>57070</v>
      </c>
      <c r="J61" s="14">
        <f t="shared" si="1"/>
        <v>0</v>
      </c>
      <c r="K61" s="14">
        <f t="shared" si="1"/>
        <v>0</v>
      </c>
      <c r="L61" s="14">
        <f t="shared" si="1"/>
        <v>57070</v>
      </c>
      <c r="M61" s="14">
        <f t="shared" si="1"/>
        <v>357365</v>
      </c>
      <c r="N61" s="14">
        <f t="shared" si="1"/>
        <v>0</v>
      </c>
      <c r="O61" s="14">
        <f t="shared" si="1"/>
        <v>0</v>
      </c>
      <c r="P61" s="14">
        <f t="shared" si="1"/>
        <v>0</v>
      </c>
      <c r="Q61" s="14">
        <f t="shared" si="1"/>
        <v>357365</v>
      </c>
    </row>
    <row r="62" spans="1:17" ht="15.75" thickBot="1">
      <c r="A62" s="40" t="s">
        <v>64</v>
      </c>
      <c r="B62" s="2" t="s">
        <v>51</v>
      </c>
      <c r="C62" s="33" t="s">
        <v>52</v>
      </c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5"/>
    </row>
    <row r="63" spans="1:17" ht="15.75" thickBot="1">
      <c r="A63" s="28"/>
      <c r="B63" s="2" t="s">
        <v>53</v>
      </c>
      <c r="C63" s="33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5"/>
    </row>
    <row r="64" spans="1:17" ht="34.5" thickBot="1">
      <c r="A64" s="28"/>
      <c r="B64" s="2" t="s">
        <v>54</v>
      </c>
      <c r="C64" s="33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5"/>
    </row>
    <row r="65" spans="1:17" ht="15.75" thickBot="1">
      <c r="A65" s="28"/>
      <c r="B65" s="2" t="s">
        <v>27</v>
      </c>
      <c r="C65" s="36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8"/>
    </row>
    <row r="66" spans="1:17" ht="63" customHeight="1" thickBot="1">
      <c r="A66" s="28"/>
      <c r="B66" s="2" t="s">
        <v>36</v>
      </c>
      <c r="C66" s="3">
        <v>115</v>
      </c>
      <c r="D66" s="11" t="s">
        <v>65</v>
      </c>
      <c r="E66" s="4">
        <f>SUM(F66:G66)</f>
        <v>732275</v>
      </c>
      <c r="F66" s="4">
        <f>SUM(F67:F68)</f>
        <v>111583</v>
      </c>
      <c r="G66" s="4">
        <f>SUM(G67:G68)</f>
        <v>620692</v>
      </c>
      <c r="H66" s="4">
        <v>363173</v>
      </c>
      <c r="I66" s="4">
        <v>36000</v>
      </c>
      <c r="J66" s="4"/>
      <c r="K66" s="4"/>
      <c r="L66" s="4">
        <v>36000</v>
      </c>
      <c r="M66" s="4">
        <v>327173</v>
      </c>
      <c r="N66" s="4"/>
      <c r="O66" s="4"/>
      <c r="P66" s="4"/>
      <c r="Q66" s="4">
        <v>327173</v>
      </c>
    </row>
    <row r="67" spans="1:17" ht="15.75" thickBot="1">
      <c r="A67" s="28"/>
      <c r="B67" s="2" t="s">
        <v>4</v>
      </c>
      <c r="C67" s="3"/>
      <c r="D67" s="3"/>
      <c r="E67" s="4">
        <f>SUM(F67:G67)</f>
        <v>369102</v>
      </c>
      <c r="F67" s="4">
        <v>75583</v>
      </c>
      <c r="G67" s="4">
        <v>293519</v>
      </c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1:17" ht="15.75" thickBot="1">
      <c r="A68" s="29"/>
      <c r="B68" s="2" t="s">
        <v>44</v>
      </c>
      <c r="C68" s="3"/>
      <c r="D68" s="3"/>
      <c r="E68" s="4">
        <f>SUM(F68:G68)</f>
        <v>363173</v>
      </c>
      <c r="F68" s="4">
        <v>36000</v>
      </c>
      <c r="G68" s="4">
        <v>327173</v>
      </c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1:17" ht="15.75" thickBot="1">
      <c r="A69" s="40" t="s">
        <v>66</v>
      </c>
      <c r="B69" s="2" t="s">
        <v>51</v>
      </c>
      <c r="C69" s="30" t="s">
        <v>67</v>
      </c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2"/>
    </row>
    <row r="70" spans="1:17" ht="23.25" thickBot="1">
      <c r="A70" s="28"/>
      <c r="B70" s="2" t="s">
        <v>68</v>
      </c>
      <c r="C70" s="33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5"/>
    </row>
    <row r="71" spans="1:17" ht="89.25" customHeight="1" thickBot="1">
      <c r="A71" s="28"/>
      <c r="B71" s="2" t="s">
        <v>69</v>
      </c>
      <c r="C71" s="33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5"/>
    </row>
    <row r="72" spans="1:17" ht="15.75" thickBot="1">
      <c r="A72" s="28"/>
      <c r="B72" s="2" t="s">
        <v>27</v>
      </c>
      <c r="C72" s="36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8"/>
    </row>
    <row r="73" spans="1:17" ht="34.5" thickBot="1">
      <c r="A73" s="28"/>
      <c r="B73" s="2" t="s">
        <v>28</v>
      </c>
      <c r="C73" s="3">
        <v>71</v>
      </c>
      <c r="D73" s="3" t="s">
        <v>70</v>
      </c>
      <c r="E73" s="4">
        <f>SUM(E74:E76)</f>
        <v>170100</v>
      </c>
      <c r="F73" s="4">
        <f>SUM(F74:F76)</f>
        <v>63210</v>
      </c>
      <c r="G73" s="4">
        <f>SUM(G74:G76)</f>
        <v>106890</v>
      </c>
      <c r="H73" s="4">
        <v>51262</v>
      </c>
      <c r="I73" s="4">
        <v>21070</v>
      </c>
      <c r="J73" s="4"/>
      <c r="K73" s="4"/>
      <c r="L73" s="4">
        <v>21070</v>
      </c>
      <c r="M73" s="4">
        <v>30192</v>
      </c>
      <c r="N73" s="4"/>
      <c r="O73" s="4"/>
      <c r="P73" s="4"/>
      <c r="Q73" s="4">
        <v>30192</v>
      </c>
    </row>
    <row r="74" spans="1:17" ht="15.75" thickBot="1">
      <c r="A74" s="28"/>
      <c r="B74" s="2" t="s">
        <v>31</v>
      </c>
      <c r="C74" s="3"/>
      <c r="D74" s="3"/>
      <c r="E74" s="4">
        <f>SUM(F74:G74)</f>
        <v>33643</v>
      </c>
      <c r="F74" s="4">
        <v>21070</v>
      </c>
      <c r="G74" s="4">
        <v>12573</v>
      </c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1:17" ht="15.75" thickBot="1">
      <c r="A75" s="28"/>
      <c r="B75" s="2" t="s">
        <v>4</v>
      </c>
      <c r="C75" s="3"/>
      <c r="D75" s="3"/>
      <c r="E75" s="4">
        <f>SUM(F75:G75)</f>
        <v>85195</v>
      </c>
      <c r="F75" s="4">
        <v>21070</v>
      </c>
      <c r="G75" s="4">
        <v>64125</v>
      </c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1:17" ht="15.75" thickBot="1">
      <c r="A76" s="29"/>
      <c r="B76" s="2" t="s">
        <v>44</v>
      </c>
      <c r="C76" s="3"/>
      <c r="D76" s="3"/>
      <c r="E76" s="4">
        <f>SUM(F76:G76)</f>
        <v>51262</v>
      </c>
      <c r="F76" s="4">
        <v>21070</v>
      </c>
      <c r="G76" s="4">
        <v>30192</v>
      </c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1:17" ht="15.75" thickBot="1">
      <c r="A77" s="41" t="s">
        <v>71</v>
      </c>
      <c r="B77" s="42"/>
      <c r="C77" s="41" t="s">
        <v>21</v>
      </c>
      <c r="D77" s="42"/>
      <c r="E77" s="4">
        <f t="shared" ref="E77:Q77" si="2">SUM(E61,E10,)</f>
        <v>26783429</v>
      </c>
      <c r="F77" s="4">
        <f t="shared" si="2"/>
        <v>9739409</v>
      </c>
      <c r="G77" s="4">
        <f t="shared" si="2"/>
        <v>17044020</v>
      </c>
      <c r="H77" s="4">
        <f t="shared" si="2"/>
        <v>14241326</v>
      </c>
      <c r="I77" s="4">
        <f t="shared" si="2"/>
        <v>6360432</v>
      </c>
      <c r="J77" s="4">
        <f t="shared" si="2"/>
        <v>0</v>
      </c>
      <c r="K77" s="4">
        <f t="shared" si="2"/>
        <v>0</v>
      </c>
      <c r="L77" s="4">
        <f t="shared" si="2"/>
        <v>6360432</v>
      </c>
      <c r="M77" s="4">
        <f t="shared" si="2"/>
        <v>7880894</v>
      </c>
      <c r="N77" s="4">
        <f t="shared" si="2"/>
        <v>0</v>
      </c>
      <c r="O77" s="4">
        <f t="shared" si="2"/>
        <v>0</v>
      </c>
      <c r="P77" s="4">
        <f t="shared" si="2"/>
        <v>0</v>
      </c>
      <c r="Q77" s="4">
        <f t="shared" si="2"/>
        <v>7880894</v>
      </c>
    </row>
  </sheetData>
  <mergeCells count="44">
    <mergeCell ref="C30:Q33"/>
    <mergeCell ref="Q7:Q8"/>
    <mergeCell ref="A2:A8"/>
    <mergeCell ref="B2:B8"/>
    <mergeCell ref="C2:C8"/>
    <mergeCell ref="F2:G2"/>
    <mergeCell ref="H2:Q2"/>
    <mergeCell ref="H3:Q3"/>
    <mergeCell ref="H4:H8"/>
    <mergeCell ref="I4:Q4"/>
    <mergeCell ref="I5:L5"/>
    <mergeCell ref="M5:Q5"/>
    <mergeCell ref="F3:F8"/>
    <mergeCell ref="G3:G8"/>
    <mergeCell ref="I6:I8"/>
    <mergeCell ref="J6:L6"/>
    <mergeCell ref="N6:Q6"/>
    <mergeCell ref="K7:K8"/>
    <mergeCell ref="L7:L8"/>
    <mergeCell ref="N7:N8"/>
    <mergeCell ref="M6:M8"/>
    <mergeCell ref="A77:B77"/>
    <mergeCell ref="C77:D77"/>
    <mergeCell ref="C61:D61"/>
    <mergeCell ref="C62:Q65"/>
    <mergeCell ref="C69:Q72"/>
    <mergeCell ref="A62:A68"/>
    <mergeCell ref="A69:A76"/>
    <mergeCell ref="D2:D8"/>
    <mergeCell ref="E2:E8"/>
    <mergeCell ref="A39:A46"/>
    <mergeCell ref="C53:Q57"/>
    <mergeCell ref="C39:Q42"/>
    <mergeCell ref="C47:Q50"/>
    <mergeCell ref="O7:O8"/>
    <mergeCell ref="P7:P8"/>
    <mergeCell ref="A47:A52"/>
    <mergeCell ref="C10:D10"/>
    <mergeCell ref="C11:Q14"/>
    <mergeCell ref="C20:Q23"/>
    <mergeCell ref="A53:A60"/>
    <mergeCell ref="A11:A18"/>
    <mergeCell ref="A20:A28"/>
    <mergeCell ref="A30:A38"/>
  </mergeCells>
  <printOptions horizontalCentered="1"/>
  <pageMargins left="0.70866141732283472" right="0.70866141732283472" top="0.55118110236220474" bottom="0.55118110236220474" header="0.31496062992125984" footer="0.31496062992125984"/>
  <pageSetup paperSize="9" scale="55" orientation="landscape" r:id="rId1"/>
  <headerFooter>
    <oddHeader>&amp;R&amp;"Times New Roman,Normalny"&amp;8Załącznik nr 4        
do uchwały nr ..............
Rady Miasta DZiałdowo
z dnia ..........................</oddHeader>
    <oddFooter>&amp;CStrona &amp;P z &amp;N</oddFooter>
  </headerFooter>
  <rowBreaks count="1" manualBreakCount="1">
    <brk id="3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</dc:creator>
  <cp:lastModifiedBy>beata</cp:lastModifiedBy>
  <cp:lastPrinted>2018-04-18T13:15:44Z</cp:lastPrinted>
  <dcterms:created xsi:type="dcterms:W3CDTF">2017-10-30T08:19:09Z</dcterms:created>
  <dcterms:modified xsi:type="dcterms:W3CDTF">2018-04-18T13:16:41Z</dcterms:modified>
</cp:coreProperties>
</file>